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5360" windowHeight="5835"/>
  </bookViews>
  <sheets>
    <sheet name="Sheet1" sheetId="1" r:id="rId1"/>
  </sheets>
  <definedNames>
    <definedName name="_xlnm._FilterDatabase" localSheetId="0" hidden="1">Sheet1!$A$1:$H$18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K18" i="1" l="1"/>
  <c r="O18" i="1" s="1"/>
  <c r="K17" i="1"/>
  <c r="O17" i="1" s="1"/>
  <c r="K16" i="1"/>
  <c r="O16" i="1" s="1"/>
  <c r="K15" i="1"/>
  <c r="O15" i="1" s="1"/>
  <c r="K14" i="1"/>
  <c r="O14" i="1" s="1"/>
  <c r="K13" i="1"/>
  <c r="O13" i="1" s="1"/>
  <c r="K12" i="1"/>
  <c r="O12" i="1" s="1"/>
  <c r="K11" i="1"/>
  <c r="O11" i="1" s="1"/>
  <c r="K10" i="1"/>
  <c r="O10" i="1" s="1"/>
  <c r="K9" i="1"/>
  <c r="O9" i="1" s="1"/>
  <c r="K8" i="1"/>
  <c r="O8" i="1" s="1"/>
  <c r="K7" i="1"/>
  <c r="O7" i="1" s="1"/>
  <c r="K6" i="1"/>
  <c r="O6" i="1" s="1"/>
  <c r="K5" i="1"/>
  <c r="O5" i="1" s="1"/>
  <c r="K4" i="1"/>
  <c r="O4" i="1" s="1"/>
  <c r="K3" i="1"/>
  <c r="O3" i="1" s="1"/>
  <c r="K2" i="1"/>
  <c r="O2" i="1" s="1"/>
  <c r="I18" i="1"/>
  <c r="L18" i="1" s="1"/>
  <c r="P18" i="1" s="1"/>
  <c r="I17" i="1"/>
  <c r="L17" i="1" s="1"/>
  <c r="P17" i="1" s="1"/>
  <c r="I16" i="1"/>
  <c r="L16" i="1" s="1"/>
  <c r="P16" i="1" s="1"/>
  <c r="I15" i="1"/>
  <c r="L15" i="1" s="1"/>
  <c r="P15" i="1" s="1"/>
  <c r="I14" i="1"/>
  <c r="L14" i="1" s="1"/>
  <c r="P14" i="1" s="1"/>
  <c r="I13" i="1"/>
  <c r="L13" i="1" s="1"/>
  <c r="P13" i="1" s="1"/>
  <c r="I12" i="1"/>
  <c r="L12" i="1" s="1"/>
  <c r="P12" i="1" s="1"/>
  <c r="I11" i="1"/>
  <c r="L11" i="1" s="1"/>
  <c r="P11" i="1" s="1"/>
  <c r="I10" i="1"/>
  <c r="L10" i="1" s="1"/>
  <c r="P10" i="1" s="1"/>
  <c r="I9" i="1"/>
  <c r="L9" i="1" s="1"/>
  <c r="P9" i="1" s="1"/>
  <c r="I8" i="1"/>
  <c r="L8" i="1" s="1"/>
  <c r="P8" i="1" s="1"/>
  <c r="I7" i="1"/>
  <c r="L7" i="1" s="1"/>
  <c r="P7" i="1" s="1"/>
  <c r="I6" i="1"/>
  <c r="L6" i="1" s="1"/>
  <c r="P6" i="1" s="1"/>
  <c r="I5" i="1"/>
  <c r="L5" i="1" s="1"/>
  <c r="P5" i="1" s="1"/>
  <c r="I4" i="1"/>
  <c r="L4" i="1" s="1"/>
  <c r="P4" i="1" s="1"/>
  <c r="I3" i="1"/>
  <c r="L3" i="1" s="1"/>
  <c r="P3" i="1" s="1"/>
  <c r="I2" i="1"/>
  <c r="L2" i="1" s="1"/>
  <c r="P2" i="1" s="1"/>
  <c r="H2" i="1"/>
  <c r="J2" i="1" s="1"/>
  <c r="M2" i="1" s="1"/>
  <c r="Q2" i="1" s="1"/>
  <c r="H3" i="1"/>
  <c r="J3" i="1" s="1"/>
  <c r="M3" i="1" s="1"/>
  <c r="Q3" i="1" s="1"/>
  <c r="H4" i="1"/>
  <c r="J4" i="1" s="1"/>
  <c r="M4" i="1" s="1"/>
  <c r="Q4" i="1" s="1"/>
  <c r="H5" i="1"/>
  <c r="J5" i="1" s="1"/>
  <c r="M5" i="1" s="1"/>
  <c r="Q5" i="1" s="1"/>
  <c r="H6" i="1"/>
  <c r="J6" i="1" s="1"/>
  <c r="M6" i="1" s="1"/>
  <c r="Q6" i="1" s="1"/>
  <c r="H7" i="1"/>
  <c r="J7" i="1" s="1"/>
  <c r="M7" i="1" s="1"/>
  <c r="Q7" i="1" s="1"/>
  <c r="H8" i="1"/>
  <c r="J8" i="1" s="1"/>
  <c r="M8" i="1" s="1"/>
  <c r="Q8" i="1" s="1"/>
  <c r="H9" i="1"/>
  <c r="J9" i="1" s="1"/>
  <c r="M9" i="1" s="1"/>
  <c r="Q9" i="1" s="1"/>
  <c r="H10" i="1"/>
  <c r="J10" i="1" s="1"/>
  <c r="M10" i="1" s="1"/>
  <c r="Q10" i="1" s="1"/>
  <c r="H11" i="1"/>
  <c r="J11" i="1" s="1"/>
  <c r="M11" i="1" s="1"/>
  <c r="Q11" i="1" s="1"/>
  <c r="H12" i="1"/>
  <c r="J12" i="1" s="1"/>
  <c r="M12" i="1" s="1"/>
  <c r="Q12" i="1" s="1"/>
  <c r="H13" i="1"/>
  <c r="J13" i="1" s="1"/>
  <c r="M13" i="1" s="1"/>
  <c r="Q13" i="1" s="1"/>
  <c r="H14" i="1"/>
  <c r="J14" i="1" s="1"/>
  <c r="M14" i="1" s="1"/>
  <c r="Q14" i="1" s="1"/>
  <c r="H15" i="1"/>
  <c r="J15" i="1" s="1"/>
  <c r="M15" i="1" s="1"/>
  <c r="Q15" i="1" s="1"/>
  <c r="H16" i="1"/>
  <c r="J16" i="1" s="1"/>
  <c r="M16" i="1" s="1"/>
  <c r="Q16" i="1" s="1"/>
  <c r="H17" i="1"/>
  <c r="J17" i="1" s="1"/>
  <c r="M17" i="1" s="1"/>
  <c r="Q17" i="1" s="1"/>
  <c r="H18" i="1"/>
  <c r="J18" i="1" s="1"/>
  <c r="M18" i="1" s="1"/>
  <c r="Q18" i="1" s="1"/>
</calcChain>
</file>

<file path=xl/sharedStrings.xml><?xml version="1.0" encoding="utf-8"?>
<sst xmlns="http://schemas.openxmlformats.org/spreadsheetml/2006/main" count="89" uniqueCount="59">
  <si>
    <t>消費支出【円】</t>
  </si>
  <si>
    <t>2016年</t>
  </si>
  <si>
    <t>2015年</t>
  </si>
  <si>
    <t>2014年</t>
  </si>
  <si>
    <t>2013年</t>
  </si>
  <si>
    <t>2012年</t>
  </si>
  <si>
    <t>2011年</t>
  </si>
  <si>
    <t>2010年</t>
  </si>
  <si>
    <t>2009年</t>
  </si>
  <si>
    <t>2008年</t>
  </si>
  <si>
    <t>2007年</t>
  </si>
  <si>
    <t>2006年</t>
  </si>
  <si>
    <t>2005年</t>
  </si>
  <si>
    <t>2004年</t>
  </si>
  <si>
    <t>2003年</t>
  </si>
  <si>
    <t>2002年</t>
  </si>
  <si>
    <t>2001年</t>
  </si>
  <si>
    <t>2000年</t>
  </si>
  <si>
    <t>1.1.1 米【円】</t>
  </si>
  <si>
    <t>1.1.2 パン【円】</t>
  </si>
  <si>
    <t>1.1.1 米【1kg】</t>
  </si>
  <si>
    <t>1.1.2 パン【1g】</t>
  </si>
  <si>
    <t>CPI</t>
    <phoneticPr fontId="1"/>
  </si>
  <si>
    <t>米1kg価格</t>
    <rPh sb="0" eb="1">
      <t>コメ</t>
    </rPh>
    <rPh sb="4" eb="6">
      <t>カカク</t>
    </rPh>
    <phoneticPr fontId="1"/>
  </si>
  <si>
    <t>パン1kg価格</t>
    <rPh sb="5" eb="7">
      <t>カカク</t>
    </rPh>
    <phoneticPr fontId="1"/>
  </si>
  <si>
    <t>実質米1kg価格</t>
    <rPh sb="0" eb="2">
      <t>ジッシツ</t>
    </rPh>
    <rPh sb="2" eb="3">
      <t>コメ</t>
    </rPh>
    <rPh sb="6" eb="8">
      <t>カカク</t>
    </rPh>
    <phoneticPr fontId="1"/>
  </si>
  <si>
    <t>実質パン1kg価格</t>
    <rPh sb="0" eb="2">
      <t>ジッシツ</t>
    </rPh>
    <rPh sb="7" eb="9">
      <t>カカク</t>
    </rPh>
    <phoneticPr fontId="1"/>
  </si>
  <si>
    <t>実質総支出</t>
    <rPh sb="0" eb="2">
      <t>ジッシツ</t>
    </rPh>
    <rPh sb="2" eb="5">
      <t>ソウシシュツ</t>
    </rPh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</si>
  <si>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</si>
  <si>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</si>
  <si>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</si>
  <si>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</si>
  <si>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</si>
  <si>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</si>
  <si>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</si>
  <si>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</si>
  <si>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</si>
  <si>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</si>
  <si>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</si>
  <si>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</si>
  <si>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</si>
  <si>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</si>
  <si>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</si>
  <si>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</si>
  <si>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</si>
  <si>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</si>
  <si>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</si>
  <si>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</si>
  <si>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</si>
  <si>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</si>
  <si>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</si>
  <si>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</si>
  <si>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</si>
  <si>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X 値 2</t>
  </si>
  <si>
    <t>X 値 3</t>
  </si>
  <si>
    <t>logY</t>
    <phoneticPr fontId="1"/>
  </si>
  <si>
    <t>logP1</t>
    <phoneticPr fontId="1"/>
  </si>
  <si>
    <t>logP2</t>
    <phoneticPr fontId="1"/>
  </si>
  <si>
    <t>logQ1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</si>
</sst>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実質米1kg価格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Sheet1!$A$2:$A$18</c:f>
              <c:strCache>
                <c:ptCount val="17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</c:strCache>
            </c:strRef>
          </c:cat>
          <c:val>
            <c:numRef>
              <c:f>Sheet1!$L$2:$L$18</c:f>
              <c:numCache>
                <c:formatCode>General</c:formatCode>
                <c:ptCount val="17"/>
                <c:pt idx="0">
                  <c:v>409.32682737950711</c:v>
                </c:pt>
                <c:pt idx="1">
                  <c:v>399.99640668623761</c:v>
                </c:pt>
                <c:pt idx="2">
                  <c:v>399.94972347913523</c:v>
                </c:pt>
                <c:pt idx="3">
                  <c:v>407.88781639880693</c:v>
                </c:pt>
                <c:pt idx="4">
                  <c:v>437.89446196304095</c:v>
                </c:pt>
                <c:pt idx="5">
                  <c:v>379.39651780058887</c:v>
                </c:pt>
                <c:pt idx="6">
                  <c:v>374.3719564975604</c:v>
                </c:pt>
                <c:pt idx="7">
                  <c:v>369.89050980482938</c:v>
                </c:pt>
                <c:pt idx="8">
                  <c:v>357.68975710769524</c:v>
                </c:pt>
                <c:pt idx="9">
                  <c:v>368.62245082979035</c:v>
                </c:pt>
                <c:pt idx="10">
                  <c:v>357.15779296208143</c:v>
                </c:pt>
                <c:pt idx="11">
                  <c:v>353.4215978805787</c:v>
                </c:pt>
                <c:pt idx="12">
                  <c:v>379.10515823691753</c:v>
                </c:pt>
                <c:pt idx="13">
                  <c:v>386.88014551419815</c:v>
                </c:pt>
                <c:pt idx="14">
                  <c:v>346.48164094411698</c:v>
                </c:pt>
                <c:pt idx="15">
                  <c:v>330.6143001007049</c:v>
                </c:pt>
                <c:pt idx="16">
                  <c:v>342.5304850966765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Sheet1!$M$1</c:f>
              <c:strCache>
                <c:ptCount val="1"/>
                <c:pt idx="0">
                  <c:v>実質パン1kg価格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Sheet1!$A$2:$A$18</c:f>
              <c:strCache>
                <c:ptCount val="17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</c:strCache>
            </c:strRef>
          </c:cat>
          <c:val>
            <c:numRef>
              <c:f>Sheet1!$M$2:$M$18</c:f>
              <c:numCache>
                <c:formatCode>General</c:formatCode>
                <c:ptCount val="17"/>
                <c:pt idx="0">
                  <c:v>722.3442539066308</c:v>
                </c:pt>
                <c:pt idx="1">
                  <c:v>714.46136151322037</c:v>
                </c:pt>
                <c:pt idx="2">
                  <c:v>630.60880860315444</c:v>
                </c:pt>
                <c:pt idx="3">
                  <c:v>620.17165267431324</c:v>
                </c:pt>
                <c:pt idx="4">
                  <c:v>618.78553086240458</c:v>
                </c:pt>
                <c:pt idx="5">
                  <c:v>614.04467741638962</c:v>
                </c:pt>
                <c:pt idx="6">
                  <c:v>614.06553417250768</c:v>
                </c:pt>
                <c:pt idx="7">
                  <c:v>616.21962089120962</c:v>
                </c:pt>
                <c:pt idx="8">
                  <c:v>643.95746777303214</c:v>
                </c:pt>
                <c:pt idx="9">
                  <c:v>653.48700430853796</c:v>
                </c:pt>
                <c:pt idx="10">
                  <c:v>642.54040733600232</c:v>
                </c:pt>
                <c:pt idx="11">
                  <c:v>649.85389702955888</c:v>
                </c:pt>
                <c:pt idx="12">
                  <c:v>656.11427421818416</c:v>
                </c:pt>
                <c:pt idx="13">
                  <c:v>644.5699052352744</c:v>
                </c:pt>
                <c:pt idx="14">
                  <c:v>655.42368597536017</c:v>
                </c:pt>
                <c:pt idx="15">
                  <c:v>667.89999124266569</c:v>
                </c:pt>
                <c:pt idx="16">
                  <c:v>672.39460574124314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00973456"/>
        <c:axId val="-500972368"/>
      </c:lineChart>
      <c:catAx>
        <c:axId val="-50097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500972368"/>
        <c:crosses val="autoZero"/>
        <c:auto val="1"/>
        <c:lblAlgn val="ctr"/>
        <c:lblOffset val="100"/>
        <c:noMultiLvlLbl val="0"/>
      </c:catAx>
      <c:valAx>
        <c:axId val="-50097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50097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米1kg価格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Sheet1!$A$2:$A$18</c:f>
              <c:strCache>
                <c:ptCount val="17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</c:strCache>
            </c:strRef>
          </c:cat>
          <c:val>
            <c:numRef>
              <c:f>Sheet1!$I$2:$I$18</c:f>
              <c:numCache>
                <c:formatCode>General</c:formatCode>
                <c:ptCount val="17"/>
                <c:pt idx="0">
                  <c:v>405.64288593309152</c:v>
                </c:pt>
                <c:pt idx="1">
                  <c:v>393.59646417925785</c:v>
                </c:pt>
                <c:pt idx="2">
                  <c:v>389.95098039215685</c:v>
                </c:pt>
                <c:pt idx="3">
                  <c:v>396.4669575396403</c:v>
                </c:pt>
                <c:pt idx="4">
                  <c:v>425.63341702807577</c:v>
                </c:pt>
                <c:pt idx="5">
                  <c:v>367.63522574877067</c:v>
                </c:pt>
                <c:pt idx="6">
                  <c:v>363.8895417156287</c:v>
                </c:pt>
                <c:pt idx="7">
                  <c:v>359.53357553029417</c:v>
                </c:pt>
                <c:pt idx="8">
                  <c:v>352.68210050818749</c:v>
                </c:pt>
                <c:pt idx="9">
                  <c:v>358.30102220655624</c:v>
                </c:pt>
                <c:pt idx="10">
                  <c:v>344.65727020840859</c:v>
                </c:pt>
                <c:pt idx="11">
                  <c:v>340.34499875899729</c:v>
                </c:pt>
                <c:pt idx="12">
                  <c:v>364.6991622239147</c:v>
                </c:pt>
                <c:pt idx="13">
                  <c:v>373.72622056671543</c:v>
                </c:pt>
                <c:pt idx="14">
                  <c:v>343.70978781656402</c:v>
                </c:pt>
                <c:pt idx="15">
                  <c:v>330.6143001007049</c:v>
                </c:pt>
                <c:pt idx="16">
                  <c:v>342.18795461157987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パン1kg価格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Sheet1!$A$2:$A$18</c:f>
              <c:strCache>
                <c:ptCount val="17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</c:strCache>
            </c:strRef>
          </c:cat>
          <c:val>
            <c:numRef>
              <c:f>Sheet1!$J$2:$J$18</c:f>
              <c:numCache>
                <c:formatCode>General</c:formatCode>
                <c:ptCount val="17"/>
                <c:pt idx="0">
                  <c:v>715.84315562147117</c:v>
                </c:pt>
                <c:pt idx="1">
                  <c:v>703.02997972900891</c:v>
                </c:pt>
                <c:pt idx="2">
                  <c:v>614.84358838807555</c:v>
                </c:pt>
                <c:pt idx="3">
                  <c:v>602.8068463994324</c:v>
                </c:pt>
                <c:pt idx="4">
                  <c:v>601.45953599825725</c:v>
                </c:pt>
                <c:pt idx="5">
                  <c:v>595.00929241648157</c:v>
                </c:pt>
                <c:pt idx="6">
                  <c:v>596.87169921567749</c:v>
                </c:pt>
                <c:pt idx="7">
                  <c:v>598.96547150625577</c:v>
                </c:pt>
                <c:pt idx="8">
                  <c:v>634.94206322420973</c:v>
                </c:pt>
                <c:pt idx="9">
                  <c:v>635.18936818789894</c:v>
                </c:pt>
                <c:pt idx="10">
                  <c:v>620.05149307924216</c:v>
                </c:pt>
                <c:pt idx="11">
                  <c:v>625.8093028394652</c:v>
                </c:pt>
                <c:pt idx="12">
                  <c:v>631.18193179789318</c:v>
                </c:pt>
                <c:pt idx="13">
                  <c:v>622.65452845727509</c:v>
                </c:pt>
                <c:pt idx="14">
                  <c:v>650.18029648755726</c:v>
                </c:pt>
                <c:pt idx="15">
                  <c:v>667.89999124266569</c:v>
                </c:pt>
                <c:pt idx="16">
                  <c:v>671.72221113550199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00979984"/>
        <c:axId val="-500978896"/>
      </c:lineChart>
      <c:catAx>
        <c:axId val="-50097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500978896"/>
        <c:crosses val="autoZero"/>
        <c:auto val="1"/>
        <c:lblAlgn val="ctr"/>
        <c:lblOffset val="100"/>
        <c:noMultiLvlLbl val="0"/>
      </c:catAx>
      <c:valAx>
        <c:axId val="-5009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50097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実質総支出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Sheet1!$A$2:$A$18</c:f>
              <c:strCache>
                <c:ptCount val="17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</c:strCache>
            </c:strRef>
          </c:cat>
          <c:val>
            <c:numRef>
              <c:f>Sheet1!$K$2:$K$18</c:f>
              <c:numCache>
                <c:formatCode>General</c:formatCode>
                <c:ptCount val="17"/>
                <c:pt idx="0">
                  <c:v>320209.88900100911</c:v>
                </c:pt>
                <c:pt idx="1">
                  <c:v>314079.26829268289</c:v>
                </c:pt>
                <c:pt idx="2">
                  <c:v>313797.94871794875</c:v>
                </c:pt>
                <c:pt idx="3">
                  <c:v>310536.00823045266</c:v>
                </c:pt>
                <c:pt idx="4">
                  <c:v>311702.67489711934</c:v>
                </c:pt>
                <c:pt idx="5">
                  <c:v>310145.5108359133</c:v>
                </c:pt>
                <c:pt idx="6">
                  <c:v>303439.30041152262</c:v>
                </c:pt>
                <c:pt idx="7">
                  <c:v>306360.08230452676</c:v>
                </c:pt>
                <c:pt idx="8">
                  <c:v>301148.07302231237</c:v>
                </c:pt>
                <c:pt idx="9">
                  <c:v>300140.9465020576</c:v>
                </c:pt>
                <c:pt idx="10">
                  <c:v>300770.98445595853</c:v>
                </c:pt>
                <c:pt idx="11">
                  <c:v>293838.00623052963</c:v>
                </c:pt>
                <c:pt idx="12">
                  <c:v>297472.97297297296</c:v>
                </c:pt>
                <c:pt idx="13">
                  <c:v>300677.01863354037</c:v>
                </c:pt>
                <c:pt idx="14">
                  <c:v>293542.33870967739</c:v>
                </c:pt>
                <c:pt idx="15">
                  <c:v>287373</c:v>
                </c:pt>
                <c:pt idx="16">
                  <c:v>282470.47047047043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92894640"/>
        <c:axId val="-492893552"/>
      </c:lineChart>
      <c:catAx>
        <c:axId val="-49289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492893552"/>
        <c:crosses val="autoZero"/>
        <c:auto val="1"/>
        <c:lblAlgn val="ctr"/>
        <c:lblOffset val="100"/>
        <c:noMultiLvlLbl val="0"/>
      </c:catAx>
      <c:valAx>
        <c:axId val="-492893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49289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141387</xdr:colOff>
      <xdr:row>19</xdr:row>
      <xdr:rowOff>2084</xdr:rowOff>
    </xdr:from>
    <xdr:to>
      <xdr:col>14</xdr:col>
      <xdr:colOff>171152</xdr:colOff>
      <xdr:row>36</xdr:row>
      <xdr:rowOff>12798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8929</xdr:colOff>
      <xdr:row>19</xdr:row>
      <xdr:rowOff>5061</xdr:rowOff>
    </xdr:from>
    <xdr:to>
      <xdr:col>7</xdr:col>
      <xdr:colOff>38695</xdr:colOff>
      <xdr:row>36</xdr:row>
      <xdr:rowOff>15775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138409</xdr:colOff>
      <xdr:row>42</xdr:row>
      <xdr:rowOff>31847</xdr:rowOff>
    </xdr:from>
    <xdr:to>
      <xdr:col>16</xdr:col>
      <xdr:colOff>168175</xdr:colOff>
      <xdr:row>59</xdr:row>
      <xdr:rowOff>12797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zoomScale="160" zoomScaleNormal="160" workbookViewId="0"/>
  </sheetViews>
  <sheetFormatPr defaultRowHeight="12.75" x14ac:dyDescent="0.25"/>
  <sheetData>
    <row r="1" spans="1:17" x14ac:dyDescent="0.25">
      <c r="B1" t="s">
        <v>0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21</v>
      </c>
      <c r="I1" t="s">
        <v>23</v>
      </c>
      <c r="J1" t="s">
        <v>24</v>
      </c>
      <c r="K1" t="s">
        <v>27</v>
      </c>
      <c r="L1" t="s">
        <v>25</v>
      </c>
      <c r="M1" t="s">
        <v>26</v>
      </c>
      <c r="N1" t="s">
        <v>58</v>
      </c>
      <c r="O1" t="s">
        <v>55</v>
      </c>
      <c r="P1" t="s">
        <v>56</v>
      </c>
      <c r="Q1" t="s">
        <v>57</v>
      </c>
    </row>
    <row r="2" spans="1:17" x14ac:dyDescent="0.25">
      <c r="A2" t="s">
        <v>17</v>
      </c>
      <c r="B2" s="1">
        <v>317328</v>
      </c>
      <c r="C2" s="1">
        <v>40256</v>
      </c>
      <c r="D2" s="1">
        <v>27512</v>
      </c>
      <c r="E2">
        <v>99.24</v>
      </c>
      <c r="F2" s="1">
        <v>38433</v>
      </c>
      <c r="G2">
        <v>99.1</v>
      </c>
      <c r="H2">
        <f t="shared" ref="H2:H18" si="0">F2/1000</f>
        <v>38.433</v>
      </c>
      <c r="I2">
        <f>C2/E2</f>
        <v>405.64288593309152</v>
      </c>
      <c r="J2">
        <f>D2/H2</f>
        <v>715.84315562147117</v>
      </c>
      <c r="K2">
        <f>B2/(G2/100)</f>
        <v>320209.88900100911</v>
      </c>
      <c r="L2">
        <f>I2/($G2/100)</f>
        <v>409.32682737950711</v>
      </c>
      <c r="M2">
        <f t="shared" ref="M2:M18" si="1">J2/($G2/100)</f>
        <v>722.3442539066308</v>
      </c>
      <c r="N2">
        <f>LOG(E2)</f>
        <v>1.9966867556001715</v>
      </c>
      <c r="O2">
        <f>LOG(K2)</f>
        <v>5.5054347400512764</v>
      </c>
      <c r="P2">
        <f t="shared" ref="P2:P18" si="2">LOG(L2)</f>
        <v>2.6120702093437091</v>
      </c>
      <c r="Q2">
        <f t="shared" ref="Q2:Q18" si="3">LOG(M2)</f>
        <v>2.8587442224176973</v>
      </c>
    </row>
    <row r="3" spans="1:17" x14ac:dyDescent="0.25">
      <c r="A3" t="s">
        <v>16</v>
      </c>
      <c r="B3" s="1">
        <v>309054</v>
      </c>
      <c r="C3" s="1">
        <v>38293</v>
      </c>
      <c r="D3" s="1">
        <v>26358</v>
      </c>
      <c r="E3">
        <v>97.29</v>
      </c>
      <c r="F3" s="1">
        <v>37492</v>
      </c>
      <c r="G3">
        <v>98.4</v>
      </c>
      <c r="H3">
        <f t="shared" si="0"/>
        <v>37.491999999999997</v>
      </c>
      <c r="I3">
        <f t="shared" ref="I3:I18" si="4">C3/E3</f>
        <v>393.59646417925785</v>
      </c>
      <c r="J3">
        <f t="shared" ref="J3:J18" si="5">D3/H3</f>
        <v>703.02997972900891</v>
      </c>
      <c r="K3">
        <f t="shared" ref="K3:K18" si="6">B3/(G3/100)</f>
        <v>314079.26829268289</v>
      </c>
      <c r="L3">
        <f t="shared" ref="L3:L18" si="7">I3/($G3/100)</f>
        <v>399.99640668623761</v>
      </c>
      <c r="M3">
        <f t="shared" si="1"/>
        <v>714.46136151322037</v>
      </c>
      <c r="N3">
        <f t="shared" ref="N3:N18" si="8">LOG(E3)</f>
        <v>1.9880682033926353</v>
      </c>
      <c r="O3">
        <f t="shared" ref="O3:O18" si="9">LOG(K3)</f>
        <v>5.4970392704856161</v>
      </c>
      <c r="P3">
        <f t="shared" si="2"/>
        <v>2.6020560899195919</v>
      </c>
      <c r="Q3">
        <f t="shared" si="3"/>
        <v>2.8539787468633944</v>
      </c>
    </row>
    <row r="4" spans="1:17" x14ac:dyDescent="0.25">
      <c r="A4" t="s">
        <v>15</v>
      </c>
      <c r="B4" s="1">
        <v>305953</v>
      </c>
      <c r="C4" s="1">
        <v>36593</v>
      </c>
      <c r="D4" s="1">
        <v>26750</v>
      </c>
      <c r="E4">
        <v>93.84</v>
      </c>
      <c r="F4" s="1">
        <v>43507</v>
      </c>
      <c r="G4">
        <v>97.5</v>
      </c>
      <c r="H4">
        <f t="shared" si="0"/>
        <v>43.506999999999998</v>
      </c>
      <c r="I4">
        <f t="shared" si="4"/>
        <v>389.95098039215685</v>
      </c>
      <c r="J4">
        <f t="shared" si="5"/>
        <v>614.84358838807555</v>
      </c>
      <c r="K4">
        <f t="shared" si="6"/>
        <v>313797.94871794875</v>
      </c>
      <c r="L4">
        <f t="shared" si="7"/>
        <v>399.94972347913523</v>
      </c>
      <c r="M4">
        <f t="shared" si="1"/>
        <v>630.60880860315444</v>
      </c>
      <c r="N4">
        <f t="shared" si="8"/>
        <v>1.9723879991074729</v>
      </c>
      <c r="O4">
        <f t="shared" si="9"/>
        <v>5.4966501002981216</v>
      </c>
      <c r="P4">
        <f t="shared" si="2"/>
        <v>2.6020054008581646</v>
      </c>
      <c r="Q4">
        <f t="shared" si="3"/>
        <v>2.7997600328581669</v>
      </c>
    </row>
    <row r="5" spans="1:17" x14ac:dyDescent="0.25">
      <c r="A5" t="s">
        <v>14</v>
      </c>
      <c r="B5" s="1">
        <v>301841</v>
      </c>
      <c r="C5" s="1">
        <v>37256</v>
      </c>
      <c r="D5" s="1">
        <v>27189</v>
      </c>
      <c r="E5">
        <v>93.97</v>
      </c>
      <c r="F5" s="1">
        <v>45104</v>
      </c>
      <c r="G5">
        <v>97.2</v>
      </c>
      <c r="H5">
        <f t="shared" si="0"/>
        <v>45.103999999999999</v>
      </c>
      <c r="I5">
        <f t="shared" si="4"/>
        <v>396.4669575396403</v>
      </c>
      <c r="J5">
        <f t="shared" si="5"/>
        <v>602.8068463994324</v>
      </c>
      <c r="K5">
        <f t="shared" si="6"/>
        <v>310536.00823045266</v>
      </c>
      <c r="L5">
        <f t="shared" si="7"/>
        <v>407.88781639880693</v>
      </c>
      <c r="M5">
        <f t="shared" si="1"/>
        <v>620.17165267431324</v>
      </c>
      <c r="N5">
        <f t="shared" si="8"/>
        <v>1.9729892268553488</v>
      </c>
      <c r="O5">
        <f t="shared" si="9"/>
        <v>5.4921119660877702</v>
      </c>
      <c r="P5">
        <f t="shared" si="2"/>
        <v>2.6105407331430515</v>
      </c>
      <c r="Q5">
        <f t="shared" si="3"/>
        <v>2.7925119112588037</v>
      </c>
    </row>
    <row r="6" spans="1:17" x14ac:dyDescent="0.25">
      <c r="A6" t="s">
        <v>13</v>
      </c>
      <c r="B6" s="1">
        <v>302975</v>
      </c>
      <c r="C6" s="1">
        <v>37294</v>
      </c>
      <c r="D6" s="1">
        <v>27610</v>
      </c>
      <c r="E6">
        <v>87.62</v>
      </c>
      <c r="F6" s="1">
        <v>45905</v>
      </c>
      <c r="G6">
        <v>97.2</v>
      </c>
      <c r="H6">
        <f t="shared" si="0"/>
        <v>45.905000000000001</v>
      </c>
      <c r="I6">
        <f t="shared" si="4"/>
        <v>425.63341702807577</v>
      </c>
      <c r="J6">
        <f t="shared" si="5"/>
        <v>601.45953599825725</v>
      </c>
      <c r="K6">
        <f t="shared" si="6"/>
        <v>311702.67489711934</v>
      </c>
      <c r="L6">
        <f t="shared" si="7"/>
        <v>437.89446196304095</v>
      </c>
      <c r="M6">
        <f t="shared" si="1"/>
        <v>618.78553086240458</v>
      </c>
      <c r="N6">
        <f t="shared" si="8"/>
        <v>1.9426032488421565</v>
      </c>
      <c r="O6">
        <f t="shared" si="9"/>
        <v>5.4937405292196502</v>
      </c>
      <c r="P6">
        <f t="shared" si="2"/>
        <v>2.6413694527187284</v>
      </c>
      <c r="Q6">
        <f t="shared" si="3"/>
        <v>2.7915401499851784</v>
      </c>
    </row>
    <row r="7" spans="1:17" x14ac:dyDescent="0.25">
      <c r="A7" t="s">
        <v>12</v>
      </c>
      <c r="B7" s="1">
        <v>300531</v>
      </c>
      <c r="C7" s="1">
        <v>32896</v>
      </c>
      <c r="D7" s="1">
        <v>26253</v>
      </c>
      <c r="E7">
        <v>89.48</v>
      </c>
      <c r="F7" s="1">
        <v>44122</v>
      </c>
      <c r="G7">
        <v>96.9</v>
      </c>
      <c r="H7">
        <f t="shared" si="0"/>
        <v>44.122</v>
      </c>
      <c r="I7">
        <f t="shared" si="4"/>
        <v>367.63522574877067</v>
      </c>
      <c r="J7">
        <f t="shared" si="5"/>
        <v>595.00929241648157</v>
      </c>
      <c r="K7">
        <f t="shared" si="6"/>
        <v>310145.5108359133</v>
      </c>
      <c r="L7">
        <f t="shared" si="7"/>
        <v>379.39651780058887</v>
      </c>
      <c r="M7">
        <f t="shared" si="1"/>
        <v>614.04467741638962</v>
      </c>
      <c r="N7">
        <f t="shared" si="8"/>
        <v>1.9517259754245921</v>
      </c>
      <c r="O7">
        <f t="shared" si="9"/>
        <v>5.4915654994029648</v>
      </c>
      <c r="P7">
        <f t="shared" si="2"/>
        <v>2.5790933405038055</v>
      </c>
      <c r="Q7">
        <f t="shared" si="3"/>
        <v>2.7881999712217986</v>
      </c>
    </row>
    <row r="8" spans="1:17" x14ac:dyDescent="0.25">
      <c r="A8" t="s">
        <v>11</v>
      </c>
      <c r="B8" s="1">
        <v>294943</v>
      </c>
      <c r="C8" s="1">
        <v>30967</v>
      </c>
      <c r="D8" s="1">
        <v>26559</v>
      </c>
      <c r="E8">
        <v>85.1</v>
      </c>
      <c r="F8" s="1">
        <v>44497</v>
      </c>
      <c r="G8">
        <v>97.2</v>
      </c>
      <c r="H8">
        <f t="shared" si="0"/>
        <v>44.497</v>
      </c>
      <c r="I8">
        <f t="shared" si="4"/>
        <v>363.8895417156287</v>
      </c>
      <c r="J8">
        <f t="shared" si="5"/>
        <v>596.87169921567749</v>
      </c>
      <c r="K8">
        <f t="shared" si="6"/>
        <v>303439.30041152262</v>
      </c>
      <c r="L8">
        <f t="shared" si="7"/>
        <v>374.3719564975604</v>
      </c>
      <c r="M8">
        <f t="shared" si="1"/>
        <v>614.06553417250768</v>
      </c>
      <c r="N8">
        <f t="shared" si="8"/>
        <v>1.9299295600845878</v>
      </c>
      <c r="O8">
        <f t="shared" si="9"/>
        <v>5.482071828416835</v>
      </c>
      <c r="P8">
        <f t="shared" si="2"/>
        <v>2.5733033090978261</v>
      </c>
      <c r="Q8">
        <f t="shared" si="3"/>
        <v>2.7882147222987097</v>
      </c>
    </row>
    <row r="9" spans="1:17" x14ac:dyDescent="0.25">
      <c r="A9" t="s">
        <v>10</v>
      </c>
      <c r="B9" s="1">
        <v>297782</v>
      </c>
      <c r="C9" s="1">
        <v>30679</v>
      </c>
      <c r="D9" s="1">
        <v>27096</v>
      </c>
      <c r="E9">
        <v>85.33</v>
      </c>
      <c r="F9" s="1">
        <v>45238</v>
      </c>
      <c r="G9">
        <v>97.2</v>
      </c>
      <c r="H9">
        <f t="shared" si="0"/>
        <v>45.238</v>
      </c>
      <c r="I9">
        <f t="shared" si="4"/>
        <v>359.53357553029417</v>
      </c>
      <c r="J9">
        <f t="shared" si="5"/>
        <v>598.96547150625577</v>
      </c>
      <c r="K9">
        <f t="shared" si="6"/>
        <v>306360.08230452676</v>
      </c>
      <c r="L9">
        <f t="shared" si="7"/>
        <v>369.89050980482938</v>
      </c>
      <c r="M9">
        <f t="shared" si="1"/>
        <v>616.21962089120962</v>
      </c>
      <c r="N9">
        <f t="shared" si="8"/>
        <v>1.9311017456326387</v>
      </c>
      <c r="O9">
        <f t="shared" si="9"/>
        <v>5.4862321775263663</v>
      </c>
      <c r="P9">
        <f t="shared" si="2"/>
        <v>2.5680731888653616</v>
      </c>
      <c r="Q9">
        <f t="shared" si="3"/>
        <v>2.7897355224605058</v>
      </c>
    </row>
    <row r="10" spans="1:17" x14ac:dyDescent="0.25">
      <c r="A10" t="s">
        <v>9</v>
      </c>
      <c r="B10" s="1">
        <v>296932</v>
      </c>
      <c r="C10" s="1">
        <v>31230</v>
      </c>
      <c r="D10" s="1">
        <v>28220</v>
      </c>
      <c r="E10">
        <v>88.55</v>
      </c>
      <c r="F10" s="1">
        <v>44445</v>
      </c>
      <c r="G10">
        <v>98.6</v>
      </c>
      <c r="H10">
        <f t="shared" si="0"/>
        <v>44.445</v>
      </c>
      <c r="I10">
        <f t="shared" si="4"/>
        <v>352.68210050818749</v>
      </c>
      <c r="J10">
        <f t="shared" si="5"/>
        <v>634.94206322420973</v>
      </c>
      <c r="K10">
        <f t="shared" si="6"/>
        <v>301148.07302231237</v>
      </c>
      <c r="L10">
        <f t="shared" si="7"/>
        <v>357.68975710769524</v>
      </c>
      <c r="M10">
        <f t="shared" si="1"/>
        <v>643.95746777303214</v>
      </c>
      <c r="N10">
        <f t="shared" si="8"/>
        <v>1.9471885655260937</v>
      </c>
      <c r="O10">
        <f t="shared" si="9"/>
        <v>5.4787800885643643</v>
      </c>
      <c r="P10">
        <f t="shared" si="2"/>
        <v>2.5535065037628937</v>
      </c>
      <c r="Q10">
        <f t="shared" si="3"/>
        <v>2.8088571839413854</v>
      </c>
    </row>
    <row r="11" spans="1:17" x14ac:dyDescent="0.25">
      <c r="A11" t="s">
        <v>8</v>
      </c>
      <c r="B11" s="1">
        <v>291737</v>
      </c>
      <c r="C11" s="1">
        <v>30495</v>
      </c>
      <c r="D11" s="1">
        <v>28964</v>
      </c>
      <c r="E11">
        <v>85.11</v>
      </c>
      <c r="F11" s="1">
        <v>45599</v>
      </c>
      <c r="G11">
        <v>97.2</v>
      </c>
      <c r="H11">
        <f t="shared" si="0"/>
        <v>45.598999999999997</v>
      </c>
      <c r="I11">
        <f t="shared" si="4"/>
        <v>358.30102220655624</v>
      </c>
      <c r="J11">
        <f t="shared" si="5"/>
        <v>635.18936818789894</v>
      </c>
      <c r="K11">
        <f t="shared" si="6"/>
        <v>300140.9465020576</v>
      </c>
      <c r="L11">
        <f t="shared" si="7"/>
        <v>368.62245082979035</v>
      </c>
      <c r="M11">
        <f t="shared" si="1"/>
        <v>653.48700430853796</v>
      </c>
      <c r="N11">
        <f t="shared" si="8"/>
        <v>1.9299805905155147</v>
      </c>
      <c r="O11">
        <f t="shared" si="9"/>
        <v>5.4773252477635275</v>
      </c>
      <c r="P11">
        <f t="shared" si="2"/>
        <v>2.5665817822519306</v>
      </c>
      <c r="Q11">
        <f t="shared" si="3"/>
        <v>2.8152369553240462</v>
      </c>
    </row>
    <row r="12" spans="1:17" x14ac:dyDescent="0.25">
      <c r="A12" t="s">
        <v>7</v>
      </c>
      <c r="B12" s="1">
        <v>290244</v>
      </c>
      <c r="C12" s="1">
        <v>28610</v>
      </c>
      <c r="D12" s="1">
        <v>28177</v>
      </c>
      <c r="E12">
        <v>83.01</v>
      </c>
      <c r="F12" s="1">
        <v>45443</v>
      </c>
      <c r="G12">
        <v>96.5</v>
      </c>
      <c r="H12">
        <f t="shared" si="0"/>
        <v>45.442999999999998</v>
      </c>
      <c r="I12">
        <f t="shared" si="4"/>
        <v>344.65727020840859</v>
      </c>
      <c r="J12">
        <f t="shared" si="5"/>
        <v>620.05149307924216</v>
      </c>
      <c r="K12">
        <f t="shared" si="6"/>
        <v>300770.98445595853</v>
      </c>
      <c r="L12">
        <f t="shared" si="7"/>
        <v>357.15779296208143</v>
      </c>
      <c r="M12">
        <f t="shared" si="1"/>
        <v>642.54040733600232</v>
      </c>
      <c r="N12">
        <f t="shared" si="8"/>
        <v>1.9191304138606144</v>
      </c>
      <c r="O12">
        <f t="shared" si="9"/>
        <v>5.4782359373103162</v>
      </c>
      <c r="P12">
        <f t="shared" si="2"/>
        <v>2.5528601306008558</v>
      </c>
      <c r="Q12">
        <f t="shared" si="3"/>
        <v>2.8079004442698721</v>
      </c>
    </row>
    <row r="13" spans="1:17" x14ac:dyDescent="0.25">
      <c r="A13" t="s">
        <v>6</v>
      </c>
      <c r="B13" s="1">
        <v>282966</v>
      </c>
      <c r="C13" s="1">
        <v>27425</v>
      </c>
      <c r="D13" s="1">
        <v>28321</v>
      </c>
      <c r="E13">
        <v>80.58</v>
      </c>
      <c r="F13" s="1">
        <v>45255</v>
      </c>
      <c r="G13">
        <v>96.3</v>
      </c>
      <c r="H13">
        <f t="shared" si="0"/>
        <v>45.255000000000003</v>
      </c>
      <c r="I13">
        <f t="shared" si="4"/>
        <v>340.34499875899729</v>
      </c>
      <c r="J13">
        <f t="shared" si="5"/>
        <v>625.8093028394652</v>
      </c>
      <c r="K13">
        <f t="shared" si="6"/>
        <v>293838.00623052963</v>
      </c>
      <c r="L13">
        <f t="shared" si="7"/>
        <v>353.4215978805787</v>
      </c>
      <c r="M13">
        <f t="shared" si="1"/>
        <v>649.85389702955888</v>
      </c>
      <c r="N13">
        <f t="shared" si="8"/>
        <v>1.9062272630523589</v>
      </c>
      <c r="O13">
        <f t="shared" si="9"/>
        <v>5.4681079685430065</v>
      </c>
      <c r="P13">
        <f t="shared" si="2"/>
        <v>2.5482930860698554</v>
      </c>
      <c r="Q13">
        <f t="shared" si="3"/>
        <v>2.8128157276489132</v>
      </c>
    </row>
    <row r="14" spans="1:17" x14ac:dyDescent="0.25">
      <c r="A14" t="s">
        <v>5</v>
      </c>
      <c r="B14" s="1">
        <v>286169</v>
      </c>
      <c r="C14" s="1">
        <v>28731</v>
      </c>
      <c r="D14" s="1">
        <v>28282</v>
      </c>
      <c r="E14">
        <v>78.78</v>
      </c>
      <c r="F14" s="1">
        <v>44808</v>
      </c>
      <c r="G14">
        <v>96.2</v>
      </c>
      <c r="H14">
        <f t="shared" si="0"/>
        <v>44.808</v>
      </c>
      <c r="I14">
        <f t="shared" si="4"/>
        <v>364.6991622239147</v>
      </c>
      <c r="J14">
        <f t="shared" si="5"/>
        <v>631.18193179789318</v>
      </c>
      <c r="K14">
        <f t="shared" si="6"/>
        <v>297472.97297297296</v>
      </c>
      <c r="L14">
        <f t="shared" si="7"/>
        <v>379.10515823691753</v>
      </c>
      <c r="M14">
        <f t="shared" si="1"/>
        <v>656.11427421818416</v>
      </c>
      <c r="N14">
        <f t="shared" si="8"/>
        <v>1.896415976473123</v>
      </c>
      <c r="O14">
        <f t="shared" si="9"/>
        <v>5.4734475138565006</v>
      </c>
      <c r="P14">
        <f t="shared" si="2"/>
        <v>2.5787596936287271</v>
      </c>
      <c r="Q14">
        <f t="shared" si="3"/>
        <v>2.8169794862358186</v>
      </c>
    </row>
    <row r="15" spans="1:17" x14ac:dyDescent="0.25">
      <c r="A15" t="s">
        <v>4</v>
      </c>
      <c r="B15" s="1">
        <v>290454</v>
      </c>
      <c r="C15" s="1">
        <v>28093</v>
      </c>
      <c r="D15" s="1">
        <v>27974</v>
      </c>
      <c r="E15">
        <v>75.17</v>
      </c>
      <c r="F15" s="1">
        <v>44927</v>
      </c>
      <c r="G15">
        <v>96.6</v>
      </c>
      <c r="H15">
        <f t="shared" si="0"/>
        <v>44.927</v>
      </c>
      <c r="I15">
        <f t="shared" si="4"/>
        <v>373.72622056671543</v>
      </c>
      <c r="J15">
        <f t="shared" si="5"/>
        <v>622.65452845727509</v>
      </c>
      <c r="K15">
        <f t="shared" si="6"/>
        <v>300677.01863354037</v>
      </c>
      <c r="L15">
        <f t="shared" si="7"/>
        <v>386.88014551419815</v>
      </c>
      <c r="M15">
        <f t="shared" si="1"/>
        <v>644.5699052352744</v>
      </c>
      <c r="N15">
        <f t="shared" si="8"/>
        <v>1.8760445502460952</v>
      </c>
      <c r="O15">
        <f t="shared" si="9"/>
        <v>5.4781002353434429</v>
      </c>
      <c r="P15">
        <f t="shared" si="2"/>
        <v>2.5875764425284897</v>
      </c>
      <c r="Q15">
        <f t="shared" si="3"/>
        <v>2.8092700245778568</v>
      </c>
    </row>
    <row r="16" spans="1:17" x14ac:dyDescent="0.25">
      <c r="A16" t="s">
        <v>3</v>
      </c>
      <c r="B16" s="1">
        <v>291194</v>
      </c>
      <c r="C16" s="1">
        <v>25108</v>
      </c>
      <c r="D16" s="1">
        <v>29210</v>
      </c>
      <c r="E16">
        <v>73.05</v>
      </c>
      <c r="F16" s="1">
        <v>44926</v>
      </c>
      <c r="G16">
        <v>99.2</v>
      </c>
      <c r="H16">
        <f t="shared" si="0"/>
        <v>44.926000000000002</v>
      </c>
      <c r="I16">
        <f t="shared" si="4"/>
        <v>343.70978781656402</v>
      </c>
      <c r="J16">
        <f t="shared" si="5"/>
        <v>650.18029648755726</v>
      </c>
      <c r="K16">
        <f t="shared" si="6"/>
        <v>293542.33870967739</v>
      </c>
      <c r="L16">
        <f t="shared" si="7"/>
        <v>346.48164094411698</v>
      </c>
      <c r="M16">
        <f t="shared" si="1"/>
        <v>655.42368597536017</v>
      </c>
      <c r="N16">
        <f t="shared" si="8"/>
        <v>1.8636202202703156</v>
      </c>
      <c r="O16">
        <f t="shared" si="9"/>
        <v>5.4676707500193178</v>
      </c>
      <c r="P16">
        <f t="shared" si="2"/>
        <v>2.5396802275541788</v>
      </c>
      <c r="Q16">
        <f t="shared" si="3"/>
        <v>2.8165221320456291</v>
      </c>
    </row>
    <row r="17" spans="1:17" x14ac:dyDescent="0.25">
      <c r="A17" t="s">
        <v>2</v>
      </c>
      <c r="B17" s="1">
        <v>287373</v>
      </c>
      <c r="C17" s="1">
        <v>22981</v>
      </c>
      <c r="D17" s="1">
        <v>30507</v>
      </c>
      <c r="E17">
        <v>69.510000000000005</v>
      </c>
      <c r="F17" s="1">
        <v>45676</v>
      </c>
      <c r="G17">
        <v>100</v>
      </c>
      <c r="H17">
        <f t="shared" si="0"/>
        <v>45.676000000000002</v>
      </c>
      <c r="I17">
        <f t="shared" si="4"/>
        <v>330.6143001007049</v>
      </c>
      <c r="J17">
        <f t="shared" si="5"/>
        <v>667.89999124266569</v>
      </c>
      <c r="K17">
        <f t="shared" si="6"/>
        <v>287373</v>
      </c>
      <c r="L17">
        <f t="shared" si="7"/>
        <v>330.6143001007049</v>
      </c>
      <c r="M17">
        <f t="shared" si="1"/>
        <v>667.89999124266569</v>
      </c>
      <c r="N17">
        <f t="shared" si="8"/>
        <v>1.8420472885096379</v>
      </c>
      <c r="O17">
        <f t="shared" si="9"/>
        <v>5.4584459617736858</v>
      </c>
      <c r="P17">
        <f t="shared" si="2"/>
        <v>2.5193216342339588</v>
      </c>
      <c r="Q17">
        <f t="shared" si="3"/>
        <v>2.8247114377703757</v>
      </c>
    </row>
    <row r="18" spans="1:17" x14ac:dyDescent="0.25">
      <c r="A18" t="s">
        <v>1</v>
      </c>
      <c r="B18" s="1">
        <v>282188</v>
      </c>
      <c r="C18" s="1">
        <v>23522</v>
      </c>
      <c r="D18" s="1">
        <v>30294</v>
      </c>
      <c r="E18">
        <v>68.739999999999995</v>
      </c>
      <c r="F18" s="1">
        <v>45099</v>
      </c>
      <c r="G18">
        <v>99.9</v>
      </c>
      <c r="H18">
        <f t="shared" si="0"/>
        <v>45.098999999999997</v>
      </c>
      <c r="I18">
        <f t="shared" si="4"/>
        <v>342.18795461157987</v>
      </c>
      <c r="J18">
        <f t="shared" si="5"/>
        <v>671.72221113550199</v>
      </c>
      <c r="K18">
        <f t="shared" si="6"/>
        <v>282470.47047047043</v>
      </c>
      <c r="L18">
        <f t="shared" si="7"/>
        <v>342.5304850966765</v>
      </c>
      <c r="M18">
        <f t="shared" si="1"/>
        <v>672.39460574124314</v>
      </c>
      <c r="N18">
        <f t="shared" si="8"/>
        <v>1.8372095278012064</v>
      </c>
      <c r="O18">
        <f t="shared" si="9"/>
        <v>5.4509730532809675</v>
      </c>
      <c r="P18">
        <f t="shared" si="2"/>
        <v>2.5346992296097395</v>
      </c>
      <c r="Q18">
        <f t="shared" si="3"/>
        <v>2.8276242206713462</v>
      </c>
    </row>
    <row r="19" spans="1:17" x14ac:dyDescent="0.25">
      <c r="B19" s="1"/>
      <c r="C19" s="1"/>
      <c r="D19" s="1"/>
      <c r="F19" s="1"/>
    </row>
    <row r="20" spans="1:17" x14ac:dyDescent="0.25">
      <c r="B20" s="1"/>
      <c r="C20" s="1"/>
      <c r="D20" s="1"/>
      <c r="F20" s="1"/>
    </row>
    <row r="21" spans="1:17" x14ac:dyDescent="0.25">
      <c r="B21" s="1"/>
      <c r="C21" s="1"/>
      <c r="D21" s="1"/>
      <c r="F21" s="1"/>
    </row>
    <row r="22" spans="1:17" x14ac:dyDescent="0.25">
      <c r="B22" s="1"/>
      <c r="C22" s="1"/>
      <c r="D22" s="1"/>
      <c r="F22" s="1"/>
    </row>
    <row r="23" spans="1:17" x14ac:dyDescent="0.25">
      <c r="B23" s="1"/>
      <c r="C23" s="1"/>
      <c r="D23" s="1"/>
      <c r="F23" s="1"/>
    </row>
    <row r="24" spans="1:17" x14ac:dyDescent="0.25">
      <c r="B24" s="1"/>
      <c r="C24" s="1"/>
      <c r="D24" s="1"/>
      <c r="F24" s="1"/>
    </row>
    <row r="25" spans="1:17" x14ac:dyDescent="0.25">
      <c r="B25" s="1"/>
      <c r="C25" s="1"/>
      <c r="D25" s="1"/>
      <c r="F25" s="1"/>
    </row>
    <row r="26" spans="1:17" x14ac:dyDescent="0.25">
      <c r="B26" s="1"/>
      <c r="C26" s="1"/>
      <c r="D26" s="1"/>
      <c r="F26" s="1"/>
    </row>
    <row r="27" spans="1:17" x14ac:dyDescent="0.25">
      <c r="B27" s="1"/>
      <c r="C27" s="1"/>
      <c r="D27" s="1"/>
      <c r="F27" s="1"/>
    </row>
    <row r="28" spans="1:17" x14ac:dyDescent="0.25">
      <c r="B28" s="1"/>
      <c r="C28" s="1"/>
      <c r="D28" s="1"/>
      <c r="F28" s="1"/>
    </row>
    <row r="29" spans="1:17" x14ac:dyDescent="0.25">
      <c r="B29" s="1"/>
      <c r="C29" s="1"/>
      <c r="D29" s="1"/>
      <c r="F29" s="1"/>
    </row>
    <row r="30" spans="1:17" x14ac:dyDescent="0.25">
      <c r="B30" s="1"/>
      <c r="C30" s="1"/>
      <c r="D30" s="1"/>
      <c r="F30" s="1"/>
    </row>
    <row r="31" spans="1:17" x14ac:dyDescent="0.25">
      <c r="B31" s="1"/>
      <c r="C31" s="1"/>
      <c r="D31" s="1"/>
      <c r="F31" s="1"/>
    </row>
    <row r="32" spans="1:17" x14ac:dyDescent="0.25">
      <c r="B32" s="1"/>
      <c r="C32" s="1"/>
      <c r="D32" s="1"/>
      <c r="F32" s="1"/>
    </row>
    <row r="33" spans="1:6" x14ac:dyDescent="0.25">
      <c r="B33" s="1"/>
      <c r="C33" s="1"/>
      <c r="D33" s="1"/>
      <c r="F33" s="1"/>
    </row>
    <row r="34" spans="1:6" x14ac:dyDescent="0.25">
      <c r="B34" s="1"/>
      <c r="C34" s="1"/>
      <c r="D34" s="1"/>
      <c r="F34" s="1"/>
    </row>
    <row r="35" spans="1:6" x14ac:dyDescent="0.25">
      <c r="B35" s="1"/>
      <c r="C35" s="1"/>
      <c r="D35" s="1"/>
      <c r="F35" s="1"/>
    </row>
    <row r="36" spans="1:6" x14ac:dyDescent="0.25">
      <c r="B36" s="1"/>
      <c r="C36" s="1"/>
      <c r="D36" s="1"/>
      <c r="F36" s="1"/>
    </row>
    <row r="37" spans="1:6" x14ac:dyDescent="0.25">
      <c r="B37" s="1"/>
      <c r="C37" s="1"/>
      <c r="D37" s="1"/>
      <c r="F37" s="1"/>
    </row>
    <row r="38" spans="1:6" x14ac:dyDescent="0.25">
      <c r="B38" s="1"/>
      <c r="C38" s="1"/>
      <c r="D38" s="1"/>
      <c r="F38" s="1"/>
    </row>
    <row r="39" spans="1:6" x14ac:dyDescent="0.25">
      <c r="B39" s="1"/>
      <c r="C39" s="1"/>
      <c r="D39" s="1"/>
      <c r="F39" s="1"/>
    </row>
    <row r="40" spans="1:6" x14ac:dyDescent="0.25">
      <c r="B40" s="1"/>
      <c r="C40" s="1"/>
      <c r="D40" s="1"/>
      <c r="F40" s="1"/>
    </row>
    <row r="41" spans="1:6" x14ac:dyDescent="0.25">
      <c r="B41" s="1"/>
      <c r="C41" s="1"/>
      <c r="D41" s="1"/>
      <c r="F41" s="1"/>
    </row>
    <row r="42" spans="1:6" x14ac:dyDescent="0.25">
      <c r="B42" s="1"/>
      <c r="C42" s="1"/>
      <c r="D42" s="1"/>
      <c r="F42" s="1"/>
    </row>
    <row r="43" spans="1:6" x14ac:dyDescent="0.25">
      <c r="A43" t="s">
        <v>28</v>
      </c>
    </row>
    <row r="44" spans="1:6" ht="13.15" thickBot="1" x14ac:dyDescent="0.3"/>
    <row r="45" spans="1:6" x14ac:dyDescent="0.25">
      <c r="A45" s="5" t="s">
        <v>29</v>
      </c>
      <c r="B45" s="5"/>
    </row>
    <row r="46" spans="1:6" x14ac:dyDescent="0.25">
      <c r="A46" s="2" t="s">
        <v>30</v>
      </c>
      <c r="B46" s="2">
        <v>0.94341871080357242</v>
      </c>
    </row>
    <row r="47" spans="1:6" x14ac:dyDescent="0.25">
      <c r="A47" s="2" t="s">
        <v>31</v>
      </c>
      <c r="B47" s="2">
        <v>0.89003886389427467</v>
      </c>
    </row>
    <row r="48" spans="1:6" x14ac:dyDescent="0.25">
      <c r="A48" s="2" t="s">
        <v>32</v>
      </c>
      <c r="B48" s="2">
        <v>0.86466321710064575</v>
      </c>
    </row>
    <row r="49" spans="1:9" x14ac:dyDescent="0.25">
      <c r="A49" s="2" t="s">
        <v>33</v>
      </c>
      <c r="B49" s="2">
        <v>3.3809509150456813</v>
      </c>
    </row>
    <row r="50" spans="1:9" ht="13.15" thickBot="1" x14ac:dyDescent="0.3">
      <c r="A50" s="3" t="s">
        <v>34</v>
      </c>
      <c r="B50" s="3">
        <v>17</v>
      </c>
    </row>
    <row r="52" spans="1:9" ht="13.15" thickBot="1" x14ac:dyDescent="0.3">
      <c r="A52" t="s">
        <v>35</v>
      </c>
    </row>
    <row r="53" spans="1:9" x14ac:dyDescent="0.25">
      <c r="A53" s="4"/>
      <c r="B53" s="4" t="s">
        <v>40</v>
      </c>
      <c r="C53" s="4" t="s">
        <v>41</v>
      </c>
      <c r="D53" s="4" t="s">
        <v>42</v>
      </c>
      <c r="E53" s="4" t="s">
        <v>43</v>
      </c>
      <c r="F53" s="4" t="s">
        <v>44</v>
      </c>
    </row>
    <row r="54" spans="1:9" x14ac:dyDescent="0.25">
      <c r="A54" s="2" t="s">
        <v>36</v>
      </c>
      <c r="B54" s="2">
        <v>3</v>
      </c>
      <c r="C54" s="2">
        <v>1202.7928453600848</v>
      </c>
      <c r="D54" s="2">
        <v>400.93094845336162</v>
      </c>
      <c r="E54" s="2">
        <v>35.074529178808454</v>
      </c>
      <c r="F54" s="2">
        <v>1.6945300583951095E-6</v>
      </c>
    </row>
    <row r="55" spans="1:9" x14ac:dyDescent="0.25">
      <c r="A55" s="2" t="s">
        <v>37</v>
      </c>
      <c r="B55" s="2">
        <v>13</v>
      </c>
      <c r="C55" s="2">
        <v>148.60077816932699</v>
      </c>
      <c r="D55" s="2">
        <v>11.430829089948229</v>
      </c>
      <c r="E55" s="2"/>
      <c r="F55" s="2"/>
    </row>
    <row r="56" spans="1:9" ht="13.15" thickBot="1" x14ac:dyDescent="0.3">
      <c r="A56" s="3" t="s">
        <v>38</v>
      </c>
      <c r="B56" s="3">
        <v>16</v>
      </c>
      <c r="C56" s="3">
        <v>1351.3936235294118</v>
      </c>
      <c r="D56" s="3"/>
      <c r="E56" s="3"/>
      <c r="F56" s="3"/>
    </row>
    <row r="57" spans="1:9" ht="13.15" thickBot="1" x14ac:dyDescent="0.3"/>
    <row r="58" spans="1:9" x14ac:dyDescent="0.25">
      <c r="A58" s="4"/>
      <c r="B58" s="4" t="s">
        <v>45</v>
      </c>
      <c r="C58" s="4" t="s">
        <v>33</v>
      </c>
      <c r="D58" s="4" t="s">
        <v>46</v>
      </c>
      <c r="E58" s="4" t="s">
        <v>47</v>
      </c>
      <c r="F58" s="4" t="s">
        <v>48</v>
      </c>
      <c r="G58" s="4" t="s">
        <v>49</v>
      </c>
      <c r="H58" s="4" t="s">
        <v>50</v>
      </c>
      <c r="I58" s="4" t="s">
        <v>51</v>
      </c>
    </row>
    <row r="59" spans="1:9" x14ac:dyDescent="0.25">
      <c r="A59" s="2" t="s">
        <v>39</v>
      </c>
      <c r="B59" s="2">
        <v>-208.19239895586196</v>
      </c>
      <c r="C59" s="2">
        <v>34.926998202190539</v>
      </c>
      <c r="D59" s="2">
        <v>-5.960787060790258</v>
      </c>
      <c r="E59" s="2">
        <v>4.7397361191705797E-5</v>
      </c>
      <c r="F59" s="2">
        <v>-283.6475911362067</v>
      </c>
      <c r="G59" s="2">
        <v>-132.73720677551722</v>
      </c>
      <c r="H59" s="2">
        <v>-283.6475911362067</v>
      </c>
      <c r="I59" s="2">
        <v>-132.73720677551722</v>
      </c>
    </row>
    <row r="60" spans="1:9" x14ac:dyDescent="0.25">
      <c r="A60" s="2" t="s">
        <v>52</v>
      </c>
      <c r="B60" s="2">
        <v>1.0121933662895039E-3</v>
      </c>
      <c r="C60" s="2">
        <v>1.5809739553993373E-4</v>
      </c>
      <c r="D60" s="2">
        <v>6.4023405498405861</v>
      </c>
      <c r="E60" s="2">
        <v>2.33476757532828E-5</v>
      </c>
      <c r="F60" s="2">
        <v>6.7064470829663052E-4</v>
      </c>
      <c r="G60" s="2">
        <v>1.3537420242823773E-3</v>
      </c>
      <c r="H60" s="2">
        <v>6.7064470829663052E-4</v>
      </c>
      <c r="I60" s="2">
        <v>1.3537420242823773E-3</v>
      </c>
    </row>
    <row r="61" spans="1:9" x14ac:dyDescent="0.25">
      <c r="A61" s="2" t="s">
        <v>53</v>
      </c>
      <c r="B61" s="2">
        <v>-6.815358973280039E-2</v>
      </c>
      <c r="C61" s="2">
        <v>5.6818820828433002E-2</v>
      </c>
      <c r="D61" s="2">
        <v>-1.199489689140034</v>
      </c>
      <c r="E61" s="2">
        <v>0.25174331210188911</v>
      </c>
      <c r="F61" s="2">
        <v>-0.19090318934772232</v>
      </c>
      <c r="G61" s="2">
        <v>5.4596009882121557E-2</v>
      </c>
      <c r="H61" s="2">
        <v>-0.19090318934772232</v>
      </c>
      <c r="I61" s="2">
        <v>5.4596009882121557E-2</v>
      </c>
    </row>
    <row r="62" spans="1:9" ht="13.15" thickBot="1" x14ac:dyDescent="0.3">
      <c r="A62" s="3" t="s">
        <v>54</v>
      </c>
      <c r="B62" s="3">
        <v>1.8069713916687317E-2</v>
      </c>
      <c r="C62" s="3">
        <v>2.66320331625211E-2</v>
      </c>
      <c r="D62" s="3">
        <v>0.67849547221639017</v>
      </c>
      <c r="E62" s="3">
        <v>0.5093560099765766</v>
      </c>
      <c r="F62" s="3">
        <v>-3.9465295785500933E-2</v>
      </c>
      <c r="G62" s="3">
        <v>7.5604723618875574E-2</v>
      </c>
      <c r="H62" s="3">
        <v>-3.9465295785500933E-2</v>
      </c>
      <c r="I62" s="3">
        <v>7.5604723618875574E-2</v>
      </c>
    </row>
    <row r="64" spans="1:9" x14ac:dyDescent="0.25">
      <c r="A64" t="s">
        <v>28</v>
      </c>
    </row>
    <row r="65" spans="1:9" ht="13.15" thickBot="1" x14ac:dyDescent="0.3"/>
    <row r="66" spans="1:9" x14ac:dyDescent="0.25">
      <c r="A66" s="5" t="s">
        <v>29</v>
      </c>
      <c r="B66" s="5"/>
    </row>
    <row r="67" spans="1:9" x14ac:dyDescent="0.25">
      <c r="A67" s="2" t="s">
        <v>30</v>
      </c>
      <c r="B67" s="2">
        <v>0.94111438949057935</v>
      </c>
    </row>
    <row r="68" spans="1:9" x14ac:dyDescent="0.25">
      <c r="A68" s="2" t="s">
        <v>31</v>
      </c>
      <c r="B68" s="2">
        <v>0.88569629410622597</v>
      </c>
    </row>
    <row r="69" spans="1:9" x14ac:dyDescent="0.25">
      <c r="A69" s="2" t="s">
        <v>32</v>
      </c>
      <c r="B69" s="2">
        <v>0.8593185158230473</v>
      </c>
    </row>
    <row r="70" spans="1:9" x14ac:dyDescent="0.25">
      <c r="A70" s="2" t="s">
        <v>33</v>
      </c>
      <c r="B70" s="2">
        <v>1.8084696731929417E-2</v>
      </c>
    </row>
    <row r="71" spans="1:9" ht="13.15" thickBot="1" x14ac:dyDescent="0.3">
      <c r="A71" s="3" t="s">
        <v>34</v>
      </c>
      <c r="B71" s="3">
        <v>17</v>
      </c>
    </row>
    <row r="73" spans="1:9" ht="13.15" thickBot="1" x14ac:dyDescent="0.3">
      <c r="A73" t="s">
        <v>35</v>
      </c>
    </row>
    <row r="74" spans="1:9" x14ac:dyDescent="0.25">
      <c r="A74" s="4"/>
      <c r="B74" s="4" t="s">
        <v>40</v>
      </c>
      <c r="C74" s="4" t="s">
        <v>41</v>
      </c>
      <c r="D74" s="4" t="s">
        <v>42</v>
      </c>
      <c r="E74" s="4" t="s">
        <v>43</v>
      </c>
      <c r="F74" s="4" t="s">
        <v>44</v>
      </c>
    </row>
    <row r="75" spans="1:9" x14ac:dyDescent="0.25">
      <c r="A75" s="2" t="s">
        <v>36</v>
      </c>
      <c r="B75" s="2">
        <v>3</v>
      </c>
      <c r="C75" s="2">
        <v>3.2945062016889751E-2</v>
      </c>
      <c r="D75" s="2">
        <v>1.098168733896325E-2</v>
      </c>
      <c r="E75" s="2">
        <v>33.57736518207993</v>
      </c>
      <c r="F75" s="2">
        <v>2.1751048587945853E-6</v>
      </c>
    </row>
    <row r="76" spans="1:9" x14ac:dyDescent="0.25">
      <c r="A76" s="2" t="s">
        <v>37</v>
      </c>
      <c r="B76" s="2">
        <v>13</v>
      </c>
      <c r="C76" s="2">
        <v>4.2517313265161604E-3</v>
      </c>
      <c r="D76" s="2">
        <v>3.270562558858585E-4</v>
      </c>
      <c r="E76" s="2"/>
      <c r="F76" s="2"/>
    </row>
    <row r="77" spans="1:9" ht="13.15" thickBot="1" x14ac:dyDescent="0.3">
      <c r="A77" s="3" t="s">
        <v>38</v>
      </c>
      <c r="B77" s="3">
        <v>16</v>
      </c>
      <c r="C77" s="3">
        <v>3.7196793343405914E-2</v>
      </c>
      <c r="D77" s="3"/>
      <c r="E77" s="3"/>
      <c r="F77" s="3"/>
    </row>
    <row r="78" spans="1:9" ht="13.15" thickBot="1" x14ac:dyDescent="0.3"/>
    <row r="79" spans="1:9" x14ac:dyDescent="0.25">
      <c r="A79" s="4"/>
      <c r="B79" s="4" t="s">
        <v>45</v>
      </c>
      <c r="C79" s="4" t="s">
        <v>33</v>
      </c>
      <c r="D79" s="4" t="s">
        <v>46</v>
      </c>
      <c r="E79" s="4" t="s">
        <v>47</v>
      </c>
      <c r="F79" s="4" t="s">
        <v>48</v>
      </c>
      <c r="G79" s="4" t="s">
        <v>49</v>
      </c>
      <c r="H79" s="4" t="s">
        <v>50</v>
      </c>
      <c r="I79" s="4" t="s">
        <v>51</v>
      </c>
    </row>
    <row r="80" spans="1:9" x14ac:dyDescent="0.25">
      <c r="A80" s="2" t="s">
        <v>39</v>
      </c>
      <c r="B80" s="2">
        <v>-17.772306441639113</v>
      </c>
      <c r="C80" s="2">
        <v>2.7443308372233015</v>
      </c>
      <c r="D80" s="2">
        <v>-6.4760072658080219</v>
      </c>
      <c r="E80" s="2">
        <v>2.0800583404930198E-5</v>
      </c>
      <c r="F80" s="2">
        <v>-23.701072765340626</v>
      </c>
      <c r="G80" s="2">
        <v>-11.843540117937598</v>
      </c>
      <c r="H80" s="2">
        <v>-23.701072765340626</v>
      </c>
      <c r="I80" s="2">
        <v>-11.843540117937598</v>
      </c>
    </row>
    <row r="81" spans="1:9" x14ac:dyDescent="0.25">
      <c r="A81" s="2" t="s">
        <v>52</v>
      </c>
      <c r="B81" s="2">
        <v>3.699944185462948</v>
      </c>
      <c r="C81" s="2">
        <v>0.60214309349319928</v>
      </c>
      <c r="D81" s="2">
        <v>6.1446261286475021</v>
      </c>
      <c r="E81" s="2">
        <v>3.5180231437324937E-5</v>
      </c>
      <c r="F81" s="2">
        <v>2.3990931195746956</v>
      </c>
      <c r="G81" s="2">
        <v>5.0007952513512004</v>
      </c>
      <c r="H81" s="2">
        <v>2.3990931195746956</v>
      </c>
      <c r="I81" s="2">
        <v>5.0007952513512004</v>
      </c>
    </row>
    <row r="82" spans="1:9" x14ac:dyDescent="0.25">
      <c r="A82" s="2" t="s">
        <v>53</v>
      </c>
      <c r="B82" s="2">
        <v>-0.31580163875807521</v>
      </c>
      <c r="C82" s="2">
        <v>0.2733166154807416</v>
      </c>
      <c r="D82" s="2">
        <v>-1.1554425193016749</v>
      </c>
      <c r="E82" s="2">
        <v>0.2687048765287981</v>
      </c>
      <c r="F82" s="2">
        <v>-0.90626628813316268</v>
      </c>
      <c r="G82" s="2">
        <v>0.27466301061701226</v>
      </c>
      <c r="H82" s="2">
        <v>-0.90626628813316268</v>
      </c>
      <c r="I82" s="2">
        <v>0.27466301061701226</v>
      </c>
    </row>
    <row r="83" spans="1:9" ht="13.15" thickBot="1" x14ac:dyDescent="0.3">
      <c r="A83" s="3" t="s">
        <v>54</v>
      </c>
      <c r="B83" s="3">
        <v>8.1781888357809876E-2</v>
      </c>
      <c r="C83" s="3">
        <v>0.21731605971593904</v>
      </c>
      <c r="D83" s="3">
        <v>0.37632694272438799</v>
      </c>
      <c r="E83" s="3">
        <v>0.71274418724712274</v>
      </c>
      <c r="F83" s="3">
        <v>-0.38770091559850139</v>
      </c>
      <c r="G83" s="3">
        <v>0.55126469231412112</v>
      </c>
      <c r="H83" s="3">
        <v>-0.38770091559850139</v>
      </c>
      <c r="I83" s="3">
        <v>0.55126469231412112</v>
      </c>
    </row>
  </sheetData>
  <phoneticPr fontId="1"/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2017-12-08T06:03:59Z</cp:lastPrinted>
  <dcterms:created xsi:type="dcterms:W3CDTF">2017-12-08T00:43:48Z</dcterms:created>
  <dcterms:modified xsi:type="dcterms:W3CDTF">2017-12-08T06:05:53Z</dcterms:modified>
</cp:coreProperties>
</file>