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80"/>
  </bookViews>
  <sheets>
    <sheet name="gaku-jcy2512" sheetId="1" r:id="rId1"/>
  </sheets>
  <calcPr calcId="144525"/>
</workbook>
</file>

<file path=xl/sharedStrings.xml><?xml version="1.0" encoding="utf-8"?>
<sst xmlns="http://schemas.openxmlformats.org/spreadsheetml/2006/main" count="144" uniqueCount="113">
  <si>
    <t>実質暦年</t>
  </si>
  <si>
    <t>&lt;参考&gt;</t>
  </si>
  <si>
    <t>(単位:2015暦年連鎖価格、10億円)</t>
  </si>
  <si>
    <t>Real, Calendar Year</t>
  </si>
  <si>
    <t>&lt;cf&gt;</t>
  </si>
  <si>
    <t>(Billions of Chained (2015) Yen)</t>
  </si>
  <si>
    <t>国内総生産(支出側)</t>
  </si>
  <si>
    <t>民間最終消費支出</t>
  </si>
  <si>
    <t>民間住宅</t>
  </si>
  <si>
    <t>民間企業設備</t>
  </si>
  <si>
    <t>民間在庫変動</t>
  </si>
  <si>
    <t>政府最終消費支出</t>
  </si>
  <si>
    <t>公的固定資本形成</t>
  </si>
  <si>
    <t>公的在庫変動</t>
  </si>
  <si>
    <t>財貨・サービス</t>
  </si>
  <si>
    <t>開差</t>
  </si>
  <si>
    <t>交易利得</t>
  </si>
  <si>
    <t>国内総所得</t>
  </si>
  <si>
    <t>海外からの所得</t>
  </si>
  <si>
    <t>国民総所得</t>
  </si>
  <si>
    <t>国内需要</t>
  </si>
  <si>
    <t>民間需要</t>
  </si>
  <si>
    <t>公的需要</t>
  </si>
  <si>
    <t>総固定資本形成</t>
  </si>
  <si>
    <t>最終需要</t>
  </si>
  <si>
    <t>家計最終消費支出</t>
  </si>
  <si>
    <t>純輸出</t>
  </si>
  <si>
    <t>輸出</t>
  </si>
  <si>
    <t>輸入</t>
  </si>
  <si>
    <t>純受取</t>
  </si>
  <si>
    <t>受取</t>
  </si>
  <si>
    <t>支払</t>
  </si>
  <si>
    <t>除く持ち家の帰属家賃</t>
  </si>
  <si>
    <t>GDP(Expenditure Approach)</t>
  </si>
  <si>
    <t>PrivateConsumption</t>
  </si>
  <si>
    <t>Consumption ofHouseholds</t>
  </si>
  <si>
    <t>ExcludingImputed Rent</t>
  </si>
  <si>
    <t>PrivateResidentialInvestment</t>
  </si>
  <si>
    <t>Private Non-Resi.Investment</t>
  </si>
  <si>
    <t>Changein PrivateInventories</t>
  </si>
  <si>
    <t>GovernmentConsumption</t>
  </si>
  <si>
    <t>PublicInvestment</t>
  </si>
  <si>
    <t>Changein PublicInventories</t>
  </si>
  <si>
    <t>Goods &amp; Services</t>
  </si>
  <si>
    <t>Residual</t>
  </si>
  <si>
    <t>TradingGains/Losses</t>
  </si>
  <si>
    <t>GDI</t>
  </si>
  <si>
    <t>Income from /to the Rest of the World</t>
  </si>
  <si>
    <t>GNI</t>
  </si>
  <si>
    <t>DomesticDemand</t>
  </si>
  <si>
    <t>PrivateDemand</t>
  </si>
  <si>
    <t>PublicDemand</t>
  </si>
  <si>
    <t>Gross Fixed CapitalFormation</t>
  </si>
  <si>
    <t>Final Sales of Domestic Product</t>
  </si>
  <si>
    <t>Calendar Year</t>
  </si>
  <si>
    <t>Net Exports</t>
  </si>
  <si>
    <t>Exports</t>
  </si>
  <si>
    <t>Imports</t>
  </si>
  <si>
    <t>Net</t>
  </si>
  <si>
    <t>Receipt</t>
  </si>
  <si>
    <t>Payment</t>
  </si>
  <si>
    <t>Y</t>
  </si>
  <si>
    <t>C</t>
  </si>
  <si>
    <t>I</t>
  </si>
  <si>
    <t>G</t>
  </si>
  <si>
    <t>X</t>
  </si>
  <si>
    <t>C/Y</t>
  </si>
  <si>
    <t>I/Y</t>
  </si>
  <si>
    <t>G/Y</t>
  </si>
  <si>
    <t>X/Y</t>
  </si>
  <si>
    <t>G.Y</t>
  </si>
  <si>
    <t>G.C</t>
  </si>
  <si>
    <t>G.I</t>
  </si>
  <si>
    <t>G.G</t>
  </si>
  <si>
    <t>G.X</t>
  </si>
  <si>
    <t>c</t>
  </si>
  <si>
    <t>i</t>
  </si>
  <si>
    <t>g</t>
  </si>
  <si>
    <t>x</t>
  </si>
  <si>
    <t>y</t>
  </si>
  <si>
    <t>1994/1-12.</t>
  </si>
  <si>
    <t>1995/1-12.</t>
  </si>
  <si>
    <t>1996/1-12.</t>
  </si>
  <si>
    <t>1997/1-12.</t>
  </si>
  <si>
    <t>1998/1-12.</t>
  </si>
  <si>
    <t>1999/1-12.</t>
  </si>
  <si>
    <t>2000/1-12.</t>
  </si>
  <si>
    <t>2001/1-12.</t>
  </si>
  <si>
    <t>2002/1-12.</t>
  </si>
  <si>
    <t>2003/1-12.</t>
  </si>
  <si>
    <t>2004/1-12.</t>
  </si>
  <si>
    <t>2005/1-12.</t>
  </si>
  <si>
    <t>2006/1-12.</t>
  </si>
  <si>
    <t>2007/1-12.</t>
  </si>
  <si>
    <t>2008/1-12.</t>
  </si>
  <si>
    <t>2009/1-12.</t>
  </si>
  <si>
    <t>2010/1-12.</t>
  </si>
  <si>
    <t>2011/1-12.</t>
  </si>
  <si>
    <t>2012/1-12.</t>
  </si>
  <si>
    <t>2013/1-12.</t>
  </si>
  <si>
    <t>2014/1-12.</t>
  </si>
  <si>
    <t>2015/1-12.</t>
  </si>
  <si>
    <t>2016/1-12.</t>
  </si>
  <si>
    <t>2017/1-12.</t>
  </si>
  <si>
    <t>2018/1-12.</t>
  </si>
  <si>
    <t>2019/1-12.</t>
  </si>
  <si>
    <t>2020/1-12.</t>
  </si>
  <si>
    <t>2021/1-12.</t>
  </si>
  <si>
    <t>2022/1-12.</t>
  </si>
  <si>
    <t>2023/1-12.</t>
  </si>
  <si>
    <t>2024/1-12.</t>
  </si>
  <si>
    <t>＊開差＝国内総生産(支出側)－国内総生産(支出側)の内訳項目計</t>
  </si>
  <si>
    <t>＊財貨・サービスの純輸出は連鎖方式での計算ができないため、財貨・サービスの輸出－財貨・サービスの輸入により求めている。このため寄与度とは符号が一致しない場合がある。</t>
  </si>
</sst>
</file>

<file path=xl/styles.xml><?xml version="1.0" encoding="utf-8"?>
<styleSheet xmlns="http://schemas.openxmlformats.org/spreadsheetml/2006/main">
  <numFmts count="5">
    <numFmt numFmtId="176" formatCode="_-&quot;\&quot;* #,##0.00_-\ ;\-&quot;\&quot;* #,##0.00_-\ ;_-&quot;\&quot;* &quot;-&quot;??_-\ ;_-@_-"/>
    <numFmt numFmtId="43" formatCode="_ * #,##0.00_ ;_ * \-#,##0.00_ ;_ * &quot;-&quot;??_ ;_ @_ "/>
    <numFmt numFmtId="177" formatCode="_ * #,##0_ ;_ * \-#,##0_ ;_ * &quot;-&quot;??_ ;_ @_ "/>
    <numFmt numFmtId="178" formatCode="_-&quot;\&quot;* #,##0_-\ ;\-&quot;\&quot;* #,##0_-\ ;_-&quot;\&quot;* &quot;-&quot;??_-\ ;_-@_-"/>
    <numFmt numFmtId="179" formatCode="#,##0.0_ "/>
  </numFmts>
  <fonts count="20">
    <font>
      <sz val="11"/>
      <color theme="1"/>
      <name val="ＭＳ Ｐゴシック"/>
      <charset val="128"/>
      <scheme val="minor"/>
    </font>
    <font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3"/>
      <color theme="3"/>
      <name val="ＭＳ Ｐゴシック"/>
      <charset val="128"/>
      <scheme val="minor"/>
    </font>
    <font>
      <sz val="11"/>
      <color rgb="FFFA7D00"/>
      <name val="ＭＳ Ｐゴシック"/>
      <charset val="128"/>
      <scheme val="minor"/>
    </font>
    <font>
      <sz val="11"/>
      <color rgb="FF3F3F76"/>
      <name val="ＭＳ Ｐゴシック"/>
      <charset val="128"/>
      <scheme val="minor"/>
    </font>
    <font>
      <sz val="11"/>
      <color theme="0"/>
      <name val="ＭＳ Ｐゴシック"/>
      <charset val="128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18"/>
      <color theme="3"/>
      <name val="ＭＳ Ｐゴシック"/>
      <charset val="128"/>
      <scheme val="major"/>
    </font>
    <font>
      <i/>
      <sz val="11"/>
      <color rgb="FF7F7F7F"/>
      <name val="ＭＳ Ｐゴシック"/>
      <charset val="128"/>
      <scheme val="minor"/>
    </font>
    <font>
      <b/>
      <sz val="11"/>
      <color rgb="FF3F3F3F"/>
      <name val="ＭＳ Ｐゴシック"/>
      <charset val="128"/>
      <scheme val="minor"/>
    </font>
    <font>
      <sz val="11"/>
      <color rgb="FF9C0006"/>
      <name val="ＭＳ Ｐゴシック"/>
      <charset val="128"/>
      <scheme val="minor"/>
    </font>
    <font>
      <b/>
      <sz val="11"/>
      <color rgb="FFFA7D00"/>
      <name val="ＭＳ Ｐゴシック"/>
      <charset val="128"/>
      <scheme val="minor"/>
    </font>
    <font>
      <b/>
      <sz val="15"/>
      <color theme="3"/>
      <name val="ＭＳ Ｐゴシック"/>
      <charset val="128"/>
      <scheme val="minor"/>
    </font>
    <font>
      <b/>
      <sz val="11"/>
      <color theme="3"/>
      <name val="ＭＳ Ｐゴシック"/>
      <charset val="128"/>
      <scheme val="minor"/>
    </font>
    <font>
      <b/>
      <sz val="11"/>
      <color theme="0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1"/>
      <color rgb="FF9C6500"/>
      <name val="ＭＳ Ｐゴシック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20" borderId="5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4" fillId="20" borderId="3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" fontId="0" fillId="0" borderId="0" xfId="0" applyNumberFormat="1">
      <alignment vertical="center"/>
    </xf>
    <xf numFmtId="179" fontId="0" fillId="0" borderId="0" xfId="0" applyNumberForma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GDP</a:t>
            </a:r>
            <a:r>
              <a:rPr altLang="en-US"/>
              <a:t>とそれぞれの支出項目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'gaku-jcy2512'!$AH$7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'gaku-jcy2512'!$AH$8:$AH$38</c:f>
              <c:numCache>
                <c:formatCode>#,##0.00</c:formatCode>
                <c:ptCount val="31"/>
                <c:pt idx="0">
                  <c:v>446522.3</c:v>
                </c:pt>
                <c:pt idx="1">
                  <c:v>458270.3</c:v>
                </c:pt>
                <c:pt idx="2">
                  <c:v>472631.9</c:v>
                </c:pt>
                <c:pt idx="3">
                  <c:v>477269.5</c:v>
                </c:pt>
                <c:pt idx="4">
                  <c:v>471206.6</c:v>
                </c:pt>
                <c:pt idx="5">
                  <c:v>469633.1</c:v>
                </c:pt>
                <c:pt idx="6">
                  <c:v>482616.8</c:v>
                </c:pt>
                <c:pt idx="7">
                  <c:v>484480.2</c:v>
                </c:pt>
                <c:pt idx="8">
                  <c:v>484683.5</c:v>
                </c:pt>
                <c:pt idx="9">
                  <c:v>492124</c:v>
                </c:pt>
                <c:pt idx="10">
                  <c:v>502882.4</c:v>
                </c:pt>
                <c:pt idx="11">
                  <c:v>511953.9</c:v>
                </c:pt>
                <c:pt idx="12">
                  <c:v>518979.7</c:v>
                </c:pt>
                <c:pt idx="13">
                  <c:v>526681.2</c:v>
                </c:pt>
                <c:pt idx="14">
                  <c:v>520233.1</c:v>
                </c:pt>
                <c:pt idx="15">
                  <c:v>490615</c:v>
                </c:pt>
                <c:pt idx="16">
                  <c:v>510720</c:v>
                </c:pt>
                <c:pt idx="17">
                  <c:v>510841.6</c:v>
                </c:pt>
                <c:pt idx="18">
                  <c:v>517864.4</c:v>
                </c:pt>
                <c:pt idx="19">
                  <c:v>528248.1</c:v>
                </c:pt>
                <c:pt idx="20">
                  <c:v>529812.8</c:v>
                </c:pt>
                <c:pt idx="21">
                  <c:v>538081.2</c:v>
                </c:pt>
                <c:pt idx="22">
                  <c:v>542137.4</c:v>
                </c:pt>
                <c:pt idx="23">
                  <c:v>551220</c:v>
                </c:pt>
                <c:pt idx="24">
                  <c:v>554766.5</c:v>
                </c:pt>
                <c:pt idx="25">
                  <c:v>552535.4</c:v>
                </c:pt>
                <c:pt idx="26">
                  <c:v>529501.5</c:v>
                </c:pt>
                <c:pt idx="27">
                  <c:v>543779.9</c:v>
                </c:pt>
                <c:pt idx="28">
                  <c:v>548863.4</c:v>
                </c:pt>
                <c:pt idx="29">
                  <c:v>556487.4</c:v>
                </c:pt>
                <c:pt idx="30">
                  <c:v>557445.4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'gaku-jcy2512'!$AI$7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'gaku-jcy2512'!$AI$8:$AI$38</c:f>
              <c:numCache>
                <c:formatCode>#,##0.00</c:formatCode>
                <c:ptCount val="31"/>
                <c:pt idx="0">
                  <c:v>249412.3</c:v>
                </c:pt>
                <c:pt idx="1">
                  <c:v>255553.5</c:v>
                </c:pt>
                <c:pt idx="2">
                  <c:v>260557.9</c:v>
                </c:pt>
                <c:pt idx="3">
                  <c:v>262002.6</c:v>
                </c:pt>
                <c:pt idx="4">
                  <c:v>260307.9</c:v>
                </c:pt>
                <c:pt idx="5">
                  <c:v>263087.3</c:v>
                </c:pt>
                <c:pt idx="6">
                  <c:v>267138.8</c:v>
                </c:pt>
                <c:pt idx="7">
                  <c:v>272616.9</c:v>
                </c:pt>
                <c:pt idx="8">
                  <c:v>276130</c:v>
                </c:pt>
                <c:pt idx="9">
                  <c:v>277881</c:v>
                </c:pt>
                <c:pt idx="10">
                  <c:v>281553.4</c:v>
                </c:pt>
                <c:pt idx="11">
                  <c:v>285863</c:v>
                </c:pt>
                <c:pt idx="12">
                  <c:v>288516.9</c:v>
                </c:pt>
                <c:pt idx="13">
                  <c:v>290695.7</c:v>
                </c:pt>
                <c:pt idx="14">
                  <c:v>287401.6</c:v>
                </c:pt>
                <c:pt idx="15">
                  <c:v>284771.6</c:v>
                </c:pt>
                <c:pt idx="16">
                  <c:v>291408.1</c:v>
                </c:pt>
                <c:pt idx="17">
                  <c:v>289879.7</c:v>
                </c:pt>
                <c:pt idx="18">
                  <c:v>295760.1</c:v>
                </c:pt>
                <c:pt idx="19">
                  <c:v>303468</c:v>
                </c:pt>
                <c:pt idx="20">
                  <c:v>300716.8</c:v>
                </c:pt>
                <c:pt idx="21">
                  <c:v>300064.9</c:v>
                </c:pt>
                <c:pt idx="22">
                  <c:v>298784.6</c:v>
                </c:pt>
                <c:pt idx="23">
                  <c:v>301929</c:v>
                </c:pt>
                <c:pt idx="24">
                  <c:v>302625.8</c:v>
                </c:pt>
                <c:pt idx="25">
                  <c:v>300738.3</c:v>
                </c:pt>
                <c:pt idx="26">
                  <c:v>287377.6</c:v>
                </c:pt>
                <c:pt idx="27">
                  <c:v>289492.7</c:v>
                </c:pt>
                <c:pt idx="28">
                  <c:v>295503.4</c:v>
                </c:pt>
                <c:pt idx="29">
                  <c:v>297984.5</c:v>
                </c:pt>
                <c:pt idx="30">
                  <c:v>297851.6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'gaku-jcy2512'!$AJ$7</c:f>
              <c:strCache>
                <c:ptCount val="1"/>
                <c:pt idx="0">
                  <c:v>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'gaku-jcy2512'!$AJ$8:$AJ$38</c:f>
              <c:numCache>
                <c:formatCode>#,##0.0_ </c:formatCode>
                <c:ptCount val="31"/>
                <c:pt idx="0">
                  <c:v>145056.5</c:v>
                </c:pt>
                <c:pt idx="1">
                  <c:v>150450.6</c:v>
                </c:pt>
                <c:pt idx="2">
                  <c:v>161392.1</c:v>
                </c:pt>
                <c:pt idx="3">
                  <c:v>157806.9</c:v>
                </c:pt>
                <c:pt idx="4">
                  <c:v>149601</c:v>
                </c:pt>
                <c:pt idx="5">
                  <c:v>143164.2</c:v>
                </c:pt>
                <c:pt idx="6">
                  <c:v>146779.6</c:v>
                </c:pt>
                <c:pt idx="7">
                  <c:v>144975.3</c:v>
                </c:pt>
                <c:pt idx="8">
                  <c:v>136044.3</c:v>
                </c:pt>
                <c:pt idx="9">
                  <c:v>136513</c:v>
                </c:pt>
                <c:pt idx="10">
                  <c:v>138728</c:v>
                </c:pt>
                <c:pt idx="11">
                  <c:v>141292.2</c:v>
                </c:pt>
                <c:pt idx="12">
                  <c:v>141060.9</c:v>
                </c:pt>
                <c:pt idx="13">
                  <c:v>139566.4</c:v>
                </c:pt>
                <c:pt idx="14">
                  <c:v>135430.9</c:v>
                </c:pt>
                <c:pt idx="15">
                  <c:v>114257.1</c:v>
                </c:pt>
                <c:pt idx="16">
                  <c:v>117572.4</c:v>
                </c:pt>
                <c:pt idx="17">
                  <c:v>121088.9</c:v>
                </c:pt>
                <c:pt idx="18">
                  <c:v>124658.2</c:v>
                </c:pt>
                <c:pt idx="19">
                  <c:v>127867.7</c:v>
                </c:pt>
                <c:pt idx="20">
                  <c:v>131113.1</c:v>
                </c:pt>
                <c:pt idx="21">
                  <c:v>135446.7</c:v>
                </c:pt>
                <c:pt idx="22">
                  <c:v>136423.5</c:v>
                </c:pt>
                <c:pt idx="23">
                  <c:v>139341.1</c:v>
                </c:pt>
                <c:pt idx="24">
                  <c:v>141040.9</c:v>
                </c:pt>
                <c:pt idx="25">
                  <c:v>141107.6</c:v>
                </c:pt>
                <c:pt idx="26">
                  <c:v>133401.7</c:v>
                </c:pt>
                <c:pt idx="27">
                  <c:v>136577.7</c:v>
                </c:pt>
                <c:pt idx="28">
                  <c:v>137041.1</c:v>
                </c:pt>
                <c:pt idx="29">
                  <c:v>137458.4</c:v>
                </c:pt>
                <c:pt idx="30">
                  <c:v>137479.5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'gaku-jcy2512'!$AK$7</c:f>
              <c:strCache>
                <c:ptCount val="1"/>
                <c:pt idx="0">
                  <c:v>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'gaku-jcy2512'!$AK$8:$AK$38</c:f>
              <c:numCache>
                <c:formatCode>#,##0.00</c:formatCode>
                <c:ptCount val="31"/>
                <c:pt idx="0">
                  <c:v>72336.5</c:v>
                </c:pt>
                <c:pt idx="1">
                  <c:v>75103.3</c:v>
                </c:pt>
                <c:pt idx="2">
                  <c:v>76862.3</c:v>
                </c:pt>
                <c:pt idx="3">
                  <c:v>78073</c:v>
                </c:pt>
                <c:pt idx="4">
                  <c:v>79089.5</c:v>
                </c:pt>
                <c:pt idx="5">
                  <c:v>81883.8</c:v>
                </c:pt>
                <c:pt idx="6">
                  <c:v>85057.3</c:v>
                </c:pt>
                <c:pt idx="7">
                  <c:v>87084.4</c:v>
                </c:pt>
                <c:pt idx="8">
                  <c:v>88745.2</c:v>
                </c:pt>
                <c:pt idx="9">
                  <c:v>90401.5</c:v>
                </c:pt>
                <c:pt idx="10">
                  <c:v>91385.9</c:v>
                </c:pt>
                <c:pt idx="11">
                  <c:v>92111.1</c:v>
                </c:pt>
                <c:pt idx="12">
                  <c:v>92317.5</c:v>
                </c:pt>
                <c:pt idx="13">
                  <c:v>93691.1</c:v>
                </c:pt>
                <c:pt idx="14">
                  <c:v>93608.6</c:v>
                </c:pt>
                <c:pt idx="15">
                  <c:v>95452.3</c:v>
                </c:pt>
                <c:pt idx="16">
                  <c:v>97239.1</c:v>
                </c:pt>
                <c:pt idx="17">
                  <c:v>99402.3</c:v>
                </c:pt>
                <c:pt idx="18">
                  <c:v>101075.4</c:v>
                </c:pt>
                <c:pt idx="19">
                  <c:v>102568.7</c:v>
                </c:pt>
                <c:pt idx="20">
                  <c:v>103555.5</c:v>
                </c:pt>
                <c:pt idx="21">
                  <c:v>105549.8</c:v>
                </c:pt>
                <c:pt idx="22">
                  <c:v>107253.5</c:v>
                </c:pt>
                <c:pt idx="23">
                  <c:v>107345.3</c:v>
                </c:pt>
                <c:pt idx="24">
                  <c:v>108430.3</c:v>
                </c:pt>
                <c:pt idx="25">
                  <c:v>110489.3</c:v>
                </c:pt>
                <c:pt idx="26">
                  <c:v>113127.5</c:v>
                </c:pt>
                <c:pt idx="27">
                  <c:v>116945.6</c:v>
                </c:pt>
                <c:pt idx="28">
                  <c:v>118567.6</c:v>
                </c:pt>
                <c:pt idx="29">
                  <c:v>118264</c:v>
                </c:pt>
                <c:pt idx="30">
                  <c:v>119362.5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'gaku-jcy2512'!$AL$7</c:f>
              <c:strCache>
                <c:ptCount val="1"/>
                <c:pt idx="0">
                  <c:v>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'gaku-jcy2512'!$AL$8:$AL$38</c:f>
              <c:numCache>
                <c:formatCode>#,##0.00</c:formatCode>
                <c:ptCount val="31"/>
                <c:pt idx="0">
                  <c:v>-8619.7</c:v>
                </c:pt>
                <c:pt idx="1">
                  <c:v>-13113.8</c:v>
                </c:pt>
                <c:pt idx="2">
                  <c:v>-17425</c:v>
                </c:pt>
                <c:pt idx="3">
                  <c:v>-13089.8</c:v>
                </c:pt>
                <c:pt idx="4">
                  <c:v>-10163.1</c:v>
                </c:pt>
                <c:pt idx="5">
                  <c:v>-11311.2</c:v>
                </c:pt>
                <c:pt idx="6">
                  <c:v>-10791.5</c:v>
                </c:pt>
                <c:pt idx="7">
                  <c:v>-14993.9</c:v>
                </c:pt>
                <c:pt idx="8">
                  <c:v>-11643.1</c:v>
                </c:pt>
                <c:pt idx="9">
                  <c:v>-8754</c:v>
                </c:pt>
                <c:pt idx="10">
                  <c:v>-6110.6</c:v>
                </c:pt>
                <c:pt idx="11">
                  <c:v>-5698.8</c:v>
                </c:pt>
                <c:pt idx="12">
                  <c:v>-2003.6</c:v>
                </c:pt>
                <c:pt idx="13">
                  <c:v>2970.5</c:v>
                </c:pt>
                <c:pt idx="14">
                  <c:v>3717.7</c:v>
                </c:pt>
                <c:pt idx="15">
                  <c:v>-3602</c:v>
                </c:pt>
                <c:pt idx="16">
                  <c:v>4954.7</c:v>
                </c:pt>
                <c:pt idx="17" c:formatCode="General">
                  <c:v>417.7</c:v>
                </c:pt>
                <c:pt idx="18">
                  <c:v>-3929.7</c:v>
                </c:pt>
                <c:pt idx="19">
                  <c:v>-5999.2</c:v>
                </c:pt>
                <c:pt idx="20">
                  <c:v>-5475.1</c:v>
                </c:pt>
                <c:pt idx="21">
                  <c:v>-2980.1</c:v>
                </c:pt>
                <c:pt idx="22" c:formatCode="General">
                  <c:v>-324.2</c:v>
                </c:pt>
                <c:pt idx="23">
                  <c:v>2822.8</c:v>
                </c:pt>
                <c:pt idx="24">
                  <c:v>2875.6</c:v>
                </c:pt>
                <c:pt idx="25" c:formatCode="General">
                  <c:v>323.6</c:v>
                </c:pt>
                <c:pt idx="26">
                  <c:v>-4764</c:v>
                </c:pt>
                <c:pt idx="27">
                  <c:v>1140.8</c:v>
                </c:pt>
                <c:pt idx="28">
                  <c:v>-1548.6</c:v>
                </c:pt>
                <c:pt idx="29">
                  <c:v>2929.3</c:v>
                </c:pt>
                <c:pt idx="30">
                  <c:v>3128.8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20978000"/>
        <c:axId val="220975280"/>
      </c:lineChart>
      <c:catAx>
        <c:axId val="22097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0975280"/>
        <c:crosses val="autoZero"/>
        <c:auto val="1"/>
        <c:lblAlgn val="ctr"/>
        <c:lblOffset val="100"/>
        <c:noMultiLvlLbl val="0"/>
      </c:catAx>
      <c:valAx>
        <c:axId val="22097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097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GDP</a:t>
            </a:r>
            <a:r>
              <a:rPr altLang="en-US"/>
              <a:t>に占めるそれぞれの比率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'gaku-jcy2512'!$AM$7</c:f>
              <c:strCache>
                <c:ptCount val="1"/>
                <c:pt idx="0">
                  <c:v>C/Y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'gaku-jcy2512'!$AM$8:$AM$38</c:f>
              <c:numCache>
                <c:formatCode>General</c:formatCode>
                <c:ptCount val="31"/>
                <c:pt idx="0">
                  <c:v>0.558566279892404</c:v>
                </c:pt>
                <c:pt idx="1">
                  <c:v>0.557647964530977</c:v>
                </c:pt>
                <c:pt idx="2">
                  <c:v>0.551291396116089</c:v>
                </c:pt>
                <c:pt idx="3">
                  <c:v>0.548961540597084</c:v>
                </c:pt>
                <c:pt idx="4">
                  <c:v>0.552428382794299</c:v>
                </c:pt>
                <c:pt idx="5">
                  <c:v>0.560197524407884</c:v>
                </c:pt>
                <c:pt idx="6">
                  <c:v>0.553521551674123</c:v>
                </c:pt>
                <c:pt idx="7">
                  <c:v>0.562699775966077</c:v>
                </c:pt>
                <c:pt idx="8">
                  <c:v>0.569711987307181</c:v>
                </c:pt>
                <c:pt idx="9">
                  <c:v>0.564656468694882</c:v>
                </c:pt>
                <c:pt idx="10">
                  <c:v>0.559879208339763</c:v>
                </c:pt>
                <c:pt idx="11">
                  <c:v>0.558376447566861</c:v>
                </c:pt>
                <c:pt idx="12">
                  <c:v>0.555930993061964</c:v>
                </c:pt>
                <c:pt idx="13">
                  <c:v>0.55193863004793</c:v>
                </c:pt>
                <c:pt idx="14">
                  <c:v>0.552447739292252</c:v>
                </c:pt>
                <c:pt idx="15">
                  <c:v>0.580438021666684</c:v>
                </c:pt>
                <c:pt idx="16">
                  <c:v>0.570582902568922</c:v>
                </c:pt>
                <c:pt idx="17">
                  <c:v>0.56745515635375</c:v>
                </c:pt>
                <c:pt idx="18">
                  <c:v>0.571114948237415</c:v>
                </c:pt>
                <c:pt idx="19">
                  <c:v>0.574480059653788</c:v>
                </c:pt>
                <c:pt idx="20">
                  <c:v>0.567590665986175</c:v>
                </c:pt>
                <c:pt idx="21">
                  <c:v>0.557657282952833</c:v>
                </c:pt>
                <c:pt idx="22">
                  <c:v>0.551123386801944</c:v>
                </c:pt>
                <c:pt idx="23">
                  <c:v>0.54774681615326</c:v>
                </c:pt>
                <c:pt idx="24">
                  <c:v>0.545501215376199</c:v>
                </c:pt>
                <c:pt idx="25">
                  <c:v>0.544287841104841</c:v>
                </c:pt>
                <c:pt idx="26">
                  <c:v>0.542732362420125</c:v>
                </c:pt>
                <c:pt idx="27">
                  <c:v>0.532371093525156</c:v>
                </c:pt>
                <c:pt idx="28">
                  <c:v>0.538391519638584</c:v>
                </c:pt>
                <c:pt idx="29">
                  <c:v>0.535473938852883</c:v>
                </c:pt>
                <c:pt idx="30">
                  <c:v>0.534315288995119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'gaku-jcy2512'!$AN$7</c:f>
              <c:strCache>
                <c:ptCount val="1"/>
                <c:pt idx="0">
                  <c:v>I/Y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'gaku-jcy2512'!$AN$8:$AN$38</c:f>
              <c:numCache>
                <c:formatCode>General</c:formatCode>
                <c:ptCount val="31"/>
                <c:pt idx="0">
                  <c:v>0.32485835533858</c:v>
                </c:pt>
                <c:pt idx="1">
                  <c:v>0.32830100488729</c:v>
                </c:pt>
                <c:pt idx="2">
                  <c:v>0.341475258017921</c:v>
                </c:pt>
                <c:pt idx="3">
                  <c:v>0.330645264363216</c:v>
                </c:pt>
                <c:pt idx="4">
                  <c:v>0.317484941849286</c:v>
                </c:pt>
                <c:pt idx="5">
                  <c:v>0.304842652700587</c:v>
                </c:pt>
                <c:pt idx="6">
                  <c:v>0.304132802670773</c:v>
                </c:pt>
                <c:pt idx="7">
                  <c:v>0.299238854343273</c:v>
                </c:pt>
                <c:pt idx="8">
                  <c:v>0.280686881232804</c:v>
                </c:pt>
                <c:pt idx="9">
                  <c:v>0.277395534458795</c:v>
                </c:pt>
                <c:pt idx="10">
                  <c:v>0.275865689473324</c:v>
                </c:pt>
                <c:pt idx="11">
                  <c:v>0.2759861776617</c:v>
                </c:pt>
                <c:pt idx="12">
                  <c:v>0.271804272883891</c:v>
                </c:pt>
                <c:pt idx="13">
                  <c:v>0.264992181228417</c:v>
                </c:pt>
                <c:pt idx="14">
                  <c:v>0.260327341724315</c:v>
                </c:pt>
                <c:pt idx="15">
                  <c:v>0.232885460085811</c:v>
                </c:pt>
                <c:pt idx="16">
                  <c:v>0.230209116541353</c:v>
                </c:pt>
                <c:pt idx="17">
                  <c:v>0.237038056415139</c:v>
                </c:pt>
                <c:pt idx="18">
                  <c:v>0.240715909415669</c:v>
                </c:pt>
                <c:pt idx="19">
                  <c:v>0.242059933580452</c:v>
                </c:pt>
                <c:pt idx="20">
                  <c:v>0.247470616036457</c:v>
                </c:pt>
                <c:pt idx="21">
                  <c:v>0.251721673234449</c:v>
                </c:pt>
                <c:pt idx="22">
                  <c:v>0.251640082385019</c:v>
                </c:pt>
                <c:pt idx="23">
                  <c:v>0.252786727622365</c:v>
                </c:pt>
                <c:pt idx="24">
                  <c:v>0.254234709557985</c:v>
                </c:pt>
                <c:pt idx="25">
                  <c:v>0.25538200810301</c:v>
                </c:pt>
                <c:pt idx="26">
                  <c:v>0.251938285349522</c:v>
                </c:pt>
                <c:pt idx="27">
                  <c:v>0.251163568201031</c:v>
                </c:pt>
                <c:pt idx="28">
                  <c:v>0.249681614769722</c:v>
                </c:pt>
                <c:pt idx="29">
                  <c:v>0.247010803838506</c:v>
                </c:pt>
                <c:pt idx="30">
                  <c:v>0.24662415368393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'gaku-jcy2512'!$AO$7</c:f>
              <c:strCache>
                <c:ptCount val="1"/>
                <c:pt idx="0">
                  <c:v>G/Y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'gaku-jcy2512'!$AO$8:$AO$38</c:f>
              <c:numCache>
                <c:formatCode>General</c:formatCode>
                <c:ptCount val="31"/>
                <c:pt idx="0">
                  <c:v>0.161999747828944</c:v>
                </c:pt>
                <c:pt idx="1">
                  <c:v>0.163884284013169</c:v>
                </c:pt>
                <c:pt idx="2">
                  <c:v>0.162626136746165</c:v>
                </c:pt>
                <c:pt idx="3">
                  <c:v>0.163582629939688</c:v>
                </c:pt>
                <c:pt idx="4">
                  <c:v>0.167844635452899</c:v>
                </c:pt>
                <c:pt idx="5">
                  <c:v>0.174356960784919</c:v>
                </c:pt>
                <c:pt idx="6">
                  <c:v>0.176241896262211</c:v>
                </c:pt>
                <c:pt idx="7">
                  <c:v>0.179748109417062</c:v>
                </c:pt>
                <c:pt idx="8">
                  <c:v>0.183099280251958</c:v>
                </c:pt>
                <c:pt idx="9">
                  <c:v>0.183696588664645</c:v>
                </c:pt>
                <c:pt idx="10">
                  <c:v>0.181724196352865</c:v>
                </c:pt>
                <c:pt idx="11">
                  <c:v>0.179920692077939</c:v>
                </c:pt>
                <c:pt idx="12">
                  <c:v>0.17788268018961</c:v>
                </c:pt>
                <c:pt idx="13">
                  <c:v>0.177889584819052</c:v>
                </c:pt>
                <c:pt idx="14">
                  <c:v>0.179935878743586</c:v>
                </c:pt>
                <c:pt idx="15">
                  <c:v>0.194556424079981</c:v>
                </c:pt>
                <c:pt idx="16">
                  <c:v>0.19039610745614</c:v>
                </c:pt>
                <c:pt idx="17">
                  <c:v>0.194585366579386</c:v>
                </c:pt>
                <c:pt idx="18">
                  <c:v>0.195177347583653</c:v>
                </c:pt>
                <c:pt idx="19">
                  <c:v>0.194167664777214</c:v>
                </c:pt>
                <c:pt idx="20">
                  <c:v>0.195456772656304</c:v>
                </c:pt>
                <c:pt idx="21">
                  <c:v>0.196159613084419</c:v>
                </c:pt>
                <c:pt idx="22">
                  <c:v>0.197834534197419</c:v>
                </c:pt>
                <c:pt idx="23">
                  <c:v>0.194741301113893</c:v>
                </c:pt>
                <c:pt idx="24">
                  <c:v>0.195452140675401</c:v>
                </c:pt>
                <c:pt idx="25">
                  <c:v>0.199967821066306</c:v>
                </c:pt>
                <c:pt idx="26">
                  <c:v>0.213649064261385</c:v>
                </c:pt>
                <c:pt idx="27">
                  <c:v>0.215060541958245</c:v>
                </c:pt>
                <c:pt idx="28">
                  <c:v>0.216023877708005</c:v>
                </c:pt>
                <c:pt idx="29">
                  <c:v>0.21251873807026</c:v>
                </c:pt>
                <c:pt idx="30">
                  <c:v>0.214124109733438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'gaku-jcy2512'!$AP$7</c:f>
              <c:strCache>
                <c:ptCount val="1"/>
                <c:pt idx="0">
                  <c:v>X/Y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'gaku-jcy2512'!$AP$8:$AP$38</c:f>
              <c:numCache>
                <c:formatCode>General</c:formatCode>
                <c:ptCount val="31"/>
                <c:pt idx="0">
                  <c:v>-0.0193040750708307</c:v>
                </c:pt>
                <c:pt idx="1">
                  <c:v>-0.0286158627342859</c:v>
                </c:pt>
                <c:pt idx="2">
                  <c:v>-0.0368680150451123</c:v>
                </c:pt>
                <c:pt idx="3">
                  <c:v>-0.027426433073976</c:v>
                </c:pt>
                <c:pt idx="4">
                  <c:v>-0.0215682462851751</c:v>
                </c:pt>
                <c:pt idx="5">
                  <c:v>-0.0240851847963868</c:v>
                </c:pt>
                <c:pt idx="6">
                  <c:v>-0.0223603902723652</c:v>
                </c:pt>
                <c:pt idx="7">
                  <c:v>-0.0309484267881329</c:v>
                </c:pt>
                <c:pt idx="8">
                  <c:v>-0.0240220680093298</c:v>
                </c:pt>
                <c:pt idx="9">
                  <c:v>-0.0177881997220213</c:v>
                </c:pt>
                <c:pt idx="10">
                  <c:v>-0.0121511510444589</c:v>
                </c:pt>
                <c:pt idx="11">
                  <c:v>-0.0111314710172146</c:v>
                </c:pt>
                <c:pt idx="12">
                  <c:v>-0.00386065196769739</c:v>
                </c:pt>
                <c:pt idx="13">
                  <c:v>0.00564003423702992</c:v>
                </c:pt>
                <c:pt idx="14">
                  <c:v>0.00714621964653922</c:v>
                </c:pt>
                <c:pt idx="15">
                  <c:v>-0.00734180569285489</c:v>
                </c:pt>
                <c:pt idx="16">
                  <c:v>0.00970140194235589</c:v>
                </c:pt>
                <c:pt idx="17">
                  <c:v>0.000817670291534597</c:v>
                </c:pt>
                <c:pt idx="18">
                  <c:v>-0.00758827986631249</c:v>
                </c:pt>
                <c:pt idx="19">
                  <c:v>-0.0113567848138025</c:v>
                </c:pt>
                <c:pt idx="20">
                  <c:v>-0.0103340274149662</c:v>
                </c:pt>
                <c:pt idx="21">
                  <c:v>-0.0055383834261446</c:v>
                </c:pt>
                <c:pt idx="22">
                  <c:v>-0.000598003384381893</c:v>
                </c:pt>
                <c:pt idx="23">
                  <c:v>0.00512100431769529</c:v>
                </c:pt>
                <c:pt idx="24">
                  <c:v>0.00518344204273329</c:v>
                </c:pt>
                <c:pt idx="25">
                  <c:v>0.000585663832579777</c:v>
                </c:pt>
                <c:pt idx="26">
                  <c:v>-0.0089971416511568</c:v>
                </c:pt>
                <c:pt idx="27">
                  <c:v>0.0020979076277001</c:v>
                </c:pt>
                <c:pt idx="28">
                  <c:v>-0.00282146705355103</c:v>
                </c:pt>
                <c:pt idx="29">
                  <c:v>0.00526391073724221</c:v>
                </c:pt>
                <c:pt idx="30">
                  <c:v>0.00561274700625389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20976368"/>
        <c:axId val="220968752"/>
      </c:lineChart>
      <c:catAx>
        <c:axId val="22097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0968752"/>
        <c:crosses val="autoZero"/>
        <c:auto val="1"/>
        <c:lblAlgn val="ctr"/>
        <c:lblOffset val="100"/>
        <c:noMultiLvlLbl val="0"/>
      </c:catAx>
      <c:valAx>
        <c:axId val="22096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097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各支出項目の成長率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'gaku-jcy2512'!$AQ$7</c:f>
              <c:strCache>
                <c:ptCount val="1"/>
                <c:pt idx="0">
                  <c:v>G.Y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'gaku-jcy2512'!$AQ$8:$AQ$38</c:f>
              <c:numCache>
                <c:formatCode>General</c:formatCode>
                <c:ptCount val="31"/>
                <c:pt idx="0">
                  <c:v>2.63099961636854</c:v>
                </c:pt>
                <c:pt idx="1">
                  <c:v>3.13387099273072</c:v>
                </c:pt>
                <c:pt idx="2">
                  <c:v>0.981228732127471</c:v>
                </c:pt>
                <c:pt idx="3">
                  <c:v>-1.27033049461573</c:v>
                </c:pt>
                <c:pt idx="4">
                  <c:v>-0.33392995768735</c:v>
                </c:pt>
                <c:pt idx="5">
                  <c:v>2.76464755146092</c:v>
                </c:pt>
                <c:pt idx="6">
                  <c:v>0.386103426155083</c:v>
                </c:pt>
                <c:pt idx="7">
                  <c:v>0.041962499189851</c:v>
                </c:pt>
                <c:pt idx="8">
                  <c:v>1.53512549942385</c:v>
                </c:pt>
                <c:pt idx="9">
                  <c:v>2.18611569441848</c:v>
                </c:pt>
                <c:pt idx="10">
                  <c:v>1.80390087225164</c:v>
                </c:pt>
                <c:pt idx="11">
                  <c:v>1.37235012761891</c:v>
                </c:pt>
                <c:pt idx="12">
                  <c:v>1.48396941152032</c:v>
                </c:pt>
                <c:pt idx="13">
                  <c:v>-1.22428900063264</c:v>
                </c:pt>
                <c:pt idx="14">
                  <c:v>-5.69323635885529</c:v>
                </c:pt>
                <c:pt idx="15">
                  <c:v>4.09791791934613</c:v>
                </c:pt>
                <c:pt idx="16">
                  <c:v>0.0238095238095192</c:v>
                </c:pt>
                <c:pt idx="17">
                  <c:v>1.37475099913555</c:v>
                </c:pt>
                <c:pt idx="18">
                  <c:v>2.00510017680303</c:v>
                </c:pt>
                <c:pt idx="19">
                  <c:v>0.29620551403783</c:v>
                </c:pt>
                <c:pt idx="20">
                  <c:v>1.56062669682573</c:v>
                </c:pt>
                <c:pt idx="21">
                  <c:v>0.753826745851754</c:v>
                </c:pt>
                <c:pt idx="22">
                  <c:v>1.67533175169246</c:v>
                </c:pt>
                <c:pt idx="23">
                  <c:v>0.643391023547767</c:v>
                </c:pt>
                <c:pt idx="24">
                  <c:v>-0.402169200916057</c:v>
                </c:pt>
                <c:pt idx="25">
                  <c:v>-4.16876457146457</c:v>
                </c:pt>
                <c:pt idx="26">
                  <c:v>2.69657404181103</c:v>
                </c:pt>
                <c:pt idx="27">
                  <c:v>0.934845145986455</c:v>
                </c:pt>
                <c:pt idx="28">
                  <c:v>1.38905235801841</c:v>
                </c:pt>
                <c:pt idx="29">
                  <c:v>0.172151247269929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'gaku-jcy2512'!$AR$7</c:f>
              <c:strCache>
                <c:ptCount val="1"/>
                <c:pt idx="0">
                  <c:v>G.C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'gaku-jcy2512'!$AR$8:$AR$38</c:f>
              <c:numCache>
                <c:formatCode>General</c:formatCode>
                <c:ptCount val="31"/>
                <c:pt idx="0">
                  <c:v>2.4622683003204</c:v>
                </c:pt>
                <c:pt idx="1">
                  <c:v>1.95825922947641</c:v>
                </c:pt>
                <c:pt idx="2">
                  <c:v>0.554464094161034</c:v>
                </c:pt>
                <c:pt idx="3">
                  <c:v>-0.646825642188288</c:v>
                </c:pt>
                <c:pt idx="4">
                  <c:v>1.06773555470272</c:v>
                </c:pt>
                <c:pt idx="5">
                  <c:v>1.53998311587066</c:v>
                </c:pt>
                <c:pt idx="6">
                  <c:v>2.05065681211416</c:v>
                </c:pt>
                <c:pt idx="7">
                  <c:v>1.28865818663479</c:v>
                </c:pt>
                <c:pt idx="8">
                  <c:v>0.634121609386883</c:v>
                </c:pt>
                <c:pt idx="9">
                  <c:v>1.32157290350906</c:v>
                </c:pt>
                <c:pt idx="10">
                  <c:v>1.53065102392654</c:v>
                </c:pt>
                <c:pt idx="11">
                  <c:v>0.928381777284931</c:v>
                </c:pt>
                <c:pt idx="12">
                  <c:v>0.755172400646197</c:v>
                </c:pt>
                <c:pt idx="13">
                  <c:v>-1.13317809654564</c:v>
                </c:pt>
                <c:pt idx="14">
                  <c:v>-0.915095810183381</c:v>
                </c:pt>
                <c:pt idx="15">
                  <c:v>2.33046413336161</c:v>
                </c:pt>
                <c:pt idx="16">
                  <c:v>-0.524487823090698</c:v>
                </c:pt>
                <c:pt idx="17">
                  <c:v>2.02856564292014</c:v>
                </c:pt>
                <c:pt idx="18">
                  <c:v>2.60613247020136</c:v>
                </c:pt>
                <c:pt idx="19">
                  <c:v>-0.906586526421241</c:v>
                </c:pt>
                <c:pt idx="20">
                  <c:v>-0.216782035456604</c:v>
                </c:pt>
                <c:pt idx="21">
                  <c:v>-0.426674362779534</c:v>
                </c:pt>
                <c:pt idx="22">
                  <c:v>1.05239694415309</c:v>
                </c:pt>
                <c:pt idx="23">
                  <c:v>0.230782733689042</c:v>
                </c:pt>
                <c:pt idx="24">
                  <c:v>-0.623707562276581</c:v>
                </c:pt>
                <c:pt idx="25">
                  <c:v>-4.44263334600216</c:v>
                </c:pt>
                <c:pt idx="26">
                  <c:v>0.73600030064975</c:v>
                </c:pt>
                <c:pt idx="27">
                  <c:v>2.0762872431671</c:v>
                </c:pt>
                <c:pt idx="28">
                  <c:v>0.839618088996599</c:v>
                </c:pt>
                <c:pt idx="29">
                  <c:v>-0.0445996352159335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'gaku-jcy2512'!$AS$7</c:f>
              <c:strCache>
                <c:ptCount val="1"/>
                <c:pt idx="0">
                  <c:v>G.I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'gaku-jcy2512'!$AS$8:$AS$38</c:f>
              <c:numCache>
                <c:formatCode>General</c:formatCode>
                <c:ptCount val="31"/>
                <c:pt idx="0">
                  <c:v>3.71861998600546</c:v>
                </c:pt>
                <c:pt idx="1">
                  <c:v>7.27248678303709</c:v>
                </c:pt>
                <c:pt idx="2">
                  <c:v>-2.2214222381393</c:v>
                </c:pt>
                <c:pt idx="3">
                  <c:v>-5.19996273927185</c:v>
                </c:pt>
                <c:pt idx="4">
                  <c:v>-4.30264503579521</c:v>
                </c:pt>
                <c:pt idx="5">
                  <c:v>2.52535200839318</c:v>
                </c:pt>
                <c:pt idx="6">
                  <c:v>-1.22925801678166</c:v>
                </c:pt>
                <c:pt idx="7">
                  <c:v>-6.1603597302437</c:v>
                </c:pt>
                <c:pt idx="8">
                  <c:v>0.344520130575123</c:v>
                </c:pt>
                <c:pt idx="9">
                  <c:v>1.62255609355886</c:v>
                </c:pt>
                <c:pt idx="10">
                  <c:v>1.84836514618535</c:v>
                </c:pt>
                <c:pt idx="11">
                  <c:v>-0.163703304216381</c:v>
                </c:pt>
                <c:pt idx="12">
                  <c:v>-1.05947147650412</c:v>
                </c:pt>
                <c:pt idx="13">
                  <c:v>-2.96310573318506</c:v>
                </c:pt>
                <c:pt idx="14">
                  <c:v>-15.6343936280421</c:v>
                </c:pt>
                <c:pt idx="15">
                  <c:v>2.90161399160316</c:v>
                </c:pt>
                <c:pt idx="16">
                  <c:v>2.99092303976102</c:v>
                </c:pt>
                <c:pt idx="17">
                  <c:v>2.94766902664075</c:v>
                </c:pt>
                <c:pt idx="18">
                  <c:v>2.57464009587818</c:v>
                </c:pt>
                <c:pt idx="19">
                  <c:v>2.53809210613784</c:v>
                </c:pt>
                <c:pt idx="20">
                  <c:v>3.30523799681344</c:v>
                </c:pt>
                <c:pt idx="21">
                  <c:v>0.721169286516385</c:v>
                </c:pt>
                <c:pt idx="22">
                  <c:v>2.13863447279978</c:v>
                </c:pt>
                <c:pt idx="23">
                  <c:v>1.21988415478275</c:v>
                </c:pt>
                <c:pt idx="24">
                  <c:v>0.0472912467234764</c:v>
                </c:pt>
                <c:pt idx="25">
                  <c:v>-5.46100989599426</c:v>
                </c:pt>
                <c:pt idx="26">
                  <c:v>2.38077925543677</c:v>
                </c:pt>
                <c:pt idx="27">
                  <c:v>0.339294042878131</c:v>
                </c:pt>
                <c:pt idx="28">
                  <c:v>0.304507187989623</c:v>
                </c:pt>
                <c:pt idx="29">
                  <c:v>0.0153500986480316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'gaku-jcy2512'!$AT$7</c:f>
              <c:strCache>
                <c:ptCount val="1"/>
                <c:pt idx="0">
                  <c:v>G.G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'gaku-jcy2512'!$AT$8:$AT$38</c:f>
              <c:numCache>
                <c:formatCode>General</c:formatCode>
                <c:ptCount val="31"/>
                <c:pt idx="0">
                  <c:v>3.82490167481148</c:v>
                </c:pt>
                <c:pt idx="1">
                  <c:v>2.34210747064377</c:v>
                </c:pt>
                <c:pt idx="2">
                  <c:v>1.57515452959383</c:v>
                </c:pt>
                <c:pt idx="3">
                  <c:v>1.30198660228248</c:v>
                </c:pt>
                <c:pt idx="4">
                  <c:v>3.53308593428964</c:v>
                </c:pt>
                <c:pt idx="5">
                  <c:v>3.87561397981041</c:v>
                </c:pt>
                <c:pt idx="6">
                  <c:v>2.38321696080171</c:v>
                </c:pt>
                <c:pt idx="7">
                  <c:v>1.9071153960985</c:v>
                </c:pt>
                <c:pt idx="8">
                  <c:v>1.86635446198781</c:v>
                </c:pt>
                <c:pt idx="9">
                  <c:v>1.08891998473476</c:v>
                </c:pt>
                <c:pt idx="10">
                  <c:v>0.793557868336375</c:v>
                </c:pt>
                <c:pt idx="11">
                  <c:v>0.224077228477343</c:v>
                </c:pt>
                <c:pt idx="12">
                  <c:v>1.48790857638043</c:v>
                </c:pt>
                <c:pt idx="13">
                  <c:v>-0.0880553222237758</c:v>
                </c:pt>
                <c:pt idx="14">
                  <c:v>1.96958399121448</c:v>
                </c:pt>
                <c:pt idx="15">
                  <c:v>1.87192974920458</c:v>
                </c:pt>
                <c:pt idx="16">
                  <c:v>2.22461952033698</c:v>
                </c:pt>
                <c:pt idx="17">
                  <c:v>1.68316024880711</c:v>
                </c:pt>
                <c:pt idx="18">
                  <c:v>1.47741191229518</c:v>
                </c:pt>
                <c:pt idx="19">
                  <c:v>0.962086874455855</c:v>
                </c:pt>
                <c:pt idx="20">
                  <c:v>1.92582721342662</c:v>
                </c:pt>
                <c:pt idx="21">
                  <c:v>1.6141195909419</c:v>
                </c:pt>
                <c:pt idx="22">
                  <c:v>0.0855916123949362</c:v>
                </c:pt>
                <c:pt idx="23">
                  <c:v>1.01075687524279</c:v>
                </c:pt>
                <c:pt idx="24">
                  <c:v>1.8989157089854</c:v>
                </c:pt>
                <c:pt idx="25">
                  <c:v>2.38774252348417</c:v>
                </c:pt>
                <c:pt idx="26">
                  <c:v>3.37504143554839</c:v>
                </c:pt>
                <c:pt idx="27">
                  <c:v>1.38696966794817</c:v>
                </c:pt>
                <c:pt idx="28">
                  <c:v>-0.256056460618251</c:v>
                </c:pt>
                <c:pt idx="29">
                  <c:v>0.928854089156464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95095456"/>
        <c:axId val="595096544"/>
      </c:lineChart>
      <c:catAx>
        <c:axId val="59509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5096544"/>
        <c:crosses val="autoZero"/>
        <c:auto val="1"/>
        <c:lblAlgn val="ctr"/>
        <c:lblOffset val="100"/>
        <c:noMultiLvlLbl val="0"/>
      </c:catAx>
      <c:valAx>
        <c:axId val="59509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509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GDP</a:t>
            </a:r>
            <a:r>
              <a:rPr altLang="en-US"/>
              <a:t>成長率に対するそれぞれの寄与度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'gaku-jcy2512'!$AV$7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'gaku-jcy2512'!$AV$8:$AV$38</c:f>
              <c:numCache>
                <c:formatCode>General</c:formatCode>
                <c:ptCount val="31"/>
                <c:pt idx="0">
                  <c:v>1.37534004460696</c:v>
                </c:pt>
                <c:pt idx="1">
                  <c:v>1.09201927334152</c:v>
                </c:pt>
                <c:pt idx="2">
                  <c:v>0.305671284566279</c:v>
                </c:pt>
                <c:pt idx="3">
                  <c:v>-0.355082401033381</c:v>
                </c:pt>
                <c:pt idx="4">
                  <c:v>0.589847425736396</c:v>
                </c:pt>
                <c:pt idx="5">
                  <c:v>0.862694729140685</c:v>
                </c:pt>
                <c:pt idx="6">
                  <c:v>1.13508274059254</c:v>
                </c:pt>
                <c:pt idx="7">
                  <c:v>0.725127672916246</c:v>
                </c:pt>
                <c:pt idx="8">
                  <c:v>0.361266682278229</c:v>
                </c:pt>
                <c:pt idx="9">
                  <c:v>0.74623468881827</c:v>
                </c:pt>
                <c:pt idx="10">
                  <c:v>0.856979683520437</c:v>
                </c:pt>
                <c:pt idx="11">
                  <c:v>0.518386518786169</c:v>
                </c:pt>
                <c:pt idx="12">
                  <c:v>0.419823742624228</c:v>
                </c:pt>
                <c:pt idx="13">
                  <c:v>-0.625444766207724</c:v>
                </c:pt>
                <c:pt idx="14">
                  <c:v>-0.505542611571621</c:v>
                </c:pt>
                <c:pt idx="15">
                  <c:v>1.35268999113358</c:v>
                </c:pt>
                <c:pt idx="16">
                  <c:v>-0.299263784461146</c:v>
                </c:pt>
                <c:pt idx="17">
                  <c:v>1.15112003407709</c:v>
                </c:pt>
                <c:pt idx="18">
                  <c:v>1.4884012108189</c:v>
                </c:pt>
                <c:pt idx="19">
                  <c:v>-0.520815881779795</c:v>
                </c:pt>
                <c:pt idx="20">
                  <c:v>-0.123043459878652</c:v>
                </c:pt>
                <c:pt idx="21">
                  <c:v>-0.237938065853267</c:v>
                </c:pt>
                <c:pt idx="22">
                  <c:v>0.580000568121665</c:v>
                </c:pt>
                <c:pt idx="23">
                  <c:v>0.126410507601319</c:v>
                </c:pt>
                <c:pt idx="24">
                  <c:v>-0.340233233261201</c:v>
                </c:pt>
                <c:pt idx="25">
                  <c:v>-2.41807131271589</c:v>
                </c:pt>
                <c:pt idx="26">
                  <c:v>0.399451181913561</c:v>
                </c:pt>
                <c:pt idx="27">
                  <c:v>1.1053553101172</c:v>
                </c:pt>
                <c:pt idx="28">
                  <c:v>0.452043258850923</c:v>
                </c:pt>
                <c:pt idx="29">
                  <c:v>-0.0238819423404777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'gaku-jcy2512'!$AW$7</c:f>
              <c:strCache>
                <c:ptCount val="1"/>
                <c:pt idx="0">
                  <c:v>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'gaku-jcy2512'!$AW$8:$AW$38</c:f>
              <c:numCache>
                <c:formatCode>General</c:formatCode>
                <c:ptCount val="31"/>
                <c:pt idx="0">
                  <c:v>1.20802477278291</c:v>
                </c:pt>
                <c:pt idx="1">
                  <c:v>2.38756471890061</c:v>
                </c:pt>
                <c:pt idx="2">
                  <c:v>-0.758560731935363</c:v>
                </c:pt>
                <c:pt idx="3">
                  <c:v>-1.71934305460542</c:v>
                </c:pt>
                <c:pt idx="4">
                  <c:v>-1.36602500898756</c:v>
                </c:pt>
                <c:pt idx="5">
                  <c:v>0.769835005241331</c:v>
                </c:pt>
                <c:pt idx="6">
                  <c:v>-0.373857685849321</c:v>
                </c:pt>
                <c:pt idx="7">
                  <c:v>-1.84341898802056</c:v>
                </c:pt>
                <c:pt idx="8">
                  <c:v>0.0967022809730498</c:v>
                </c:pt>
                <c:pt idx="9">
                  <c:v>0.450089814762133</c:v>
                </c:pt>
                <c:pt idx="10">
                  <c:v>0.509900525450883</c:v>
                </c:pt>
                <c:pt idx="11">
                  <c:v>-0.0451798492012694</c:v>
                </c:pt>
                <c:pt idx="12">
                  <c:v>-0.287968874312425</c:v>
                </c:pt>
                <c:pt idx="13">
                  <c:v>-0.785199851447137</c:v>
                </c:pt>
                <c:pt idx="14">
                  <c:v>-4.07006013265976</c:v>
                </c:pt>
                <c:pt idx="15">
                  <c:v>0.675743709425928</c:v>
                </c:pt>
                <c:pt idx="16">
                  <c:v>0.688537750626564</c:v>
                </c:pt>
                <c:pt idx="17">
                  <c:v>0.698709737030028</c:v>
                </c:pt>
                <c:pt idx="18">
                  <c:v>0.619756832097363</c:v>
                </c:pt>
                <c:pt idx="19">
                  <c:v>0.614370406632794</c:v>
                </c:pt>
                <c:pt idx="20">
                  <c:v>0.817949283218527</c:v>
                </c:pt>
                <c:pt idx="21">
                  <c:v>0.181533939487198</c:v>
                </c:pt>
                <c:pt idx="22">
                  <c:v>0.538166154926778</c:v>
                </c:pt>
                <c:pt idx="23">
                  <c:v>0.308370523565906</c:v>
                </c:pt>
                <c:pt idx="24">
                  <c:v>0.012023076375378</c:v>
                </c:pt>
                <c:pt idx="25">
                  <c:v>-1.39464367350942</c:v>
                </c:pt>
                <c:pt idx="26">
                  <c:v>0.599809443410453</c:v>
                </c:pt>
                <c:pt idx="27">
                  <c:v>0.0852183024786251</c:v>
                </c:pt>
                <c:pt idx="28">
                  <c:v>0.0760298464062363</c:v>
                </c:pt>
                <c:pt idx="29">
                  <c:v>0.00379164020605063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'gaku-jcy2512'!$AX$7</c:f>
              <c:strCache>
                <c:ptCount val="1"/>
                <c:pt idx="0">
                  <c:v>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'gaku-jcy2512'!$AX$8:$AX$38</c:f>
              <c:numCache>
                <c:formatCode>General</c:formatCode>
                <c:ptCount val="31"/>
                <c:pt idx="0">
                  <c:v>0.619633106789964</c:v>
                </c:pt>
                <c:pt idx="1">
                  <c:v>0.383834605908347</c:v>
                </c:pt>
                <c:pt idx="2">
                  <c:v>0.256161295926068</c:v>
                </c:pt>
                <c:pt idx="3">
                  <c:v>0.212982392547607</c:v>
                </c:pt>
                <c:pt idx="4">
                  <c:v>0.593009520664609</c:v>
                </c:pt>
                <c:pt idx="5">
                  <c:v>0.675740274695289</c:v>
                </c:pt>
                <c:pt idx="6">
                  <c:v>0.420022676375955</c:v>
                </c:pt>
                <c:pt idx="7">
                  <c:v>0.342800386888877</c:v>
                </c:pt>
                <c:pt idx="8">
                  <c:v>0.341728158684998</c:v>
                </c:pt>
                <c:pt idx="9">
                  <c:v>0.200030886524533</c:v>
                </c:pt>
                <c:pt idx="10">
                  <c:v>0.14420866588292</c:v>
                </c:pt>
                <c:pt idx="11">
                  <c:v>0.0403161300265501</c:v>
                </c:pt>
                <c:pt idx="12">
                  <c:v>0.264673165443659</c:v>
                </c:pt>
                <c:pt idx="13">
                  <c:v>-0.0156641247114953</c:v>
                </c:pt>
                <c:pt idx="14">
                  <c:v>0.354398826218477</c:v>
                </c:pt>
                <c:pt idx="15">
                  <c:v>0.364195958134179</c:v>
                </c:pt>
                <c:pt idx="16">
                  <c:v>0.423558897243107</c:v>
                </c:pt>
                <c:pt idx="17">
                  <c:v>0.327518354025982</c:v>
                </c:pt>
                <c:pt idx="18">
                  <c:v>0.288357338330266</c:v>
                </c:pt>
                <c:pt idx="19">
                  <c:v>0.186806161725902</c:v>
                </c:pt>
                <c:pt idx="20">
                  <c:v>0.376415971830051</c:v>
                </c:pt>
                <c:pt idx="21">
                  <c:v>0.316625074431145</c:v>
                </c:pt>
                <c:pt idx="22">
                  <c:v>0.0169329767693583</c:v>
                </c:pt>
                <c:pt idx="23">
                  <c:v>0.196836108994594</c:v>
                </c:pt>
                <c:pt idx="24">
                  <c:v>0.371147140283344</c:v>
                </c:pt>
                <c:pt idx="25">
                  <c:v>0.477471669688494</c:v>
                </c:pt>
                <c:pt idx="26">
                  <c:v>0.721074444548317</c:v>
                </c:pt>
                <c:pt idx="27">
                  <c:v>0.298282448468581</c:v>
                </c:pt>
                <c:pt idx="28">
                  <c:v>-0.0553143095349418</c:v>
                </c:pt>
                <c:pt idx="29">
                  <c:v>0.197398898878932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'gaku-jcy2512'!$AY$7</c:f>
              <c:strCache>
                <c:ptCount val="1"/>
                <c:pt idx="0">
                  <c:v>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'gaku-jcy2512'!$AY$8:$AY$38</c:f>
              <c:numCache>
                <c:formatCode>General</c:formatCode>
                <c:ptCount val="31"/>
                <c:pt idx="0">
                  <c:v>-1.00646709022147</c:v>
                </c:pt>
                <c:pt idx="1">
                  <c:v>-0.940754833992079</c:v>
                </c:pt>
                <c:pt idx="2">
                  <c:v>0.917246592961669</c:v>
                </c:pt>
                <c:pt idx="3">
                  <c:v>0.61321747985153</c:v>
                </c:pt>
                <c:pt idx="4">
                  <c:v>-0.243651086381218</c:v>
                </c:pt>
                <c:pt idx="5">
                  <c:v>0.110660854185959</c:v>
                </c:pt>
                <c:pt idx="6">
                  <c:v>-0.870752945193785</c:v>
                </c:pt>
                <c:pt idx="7">
                  <c:v>0.691627851870933</c:v>
                </c:pt>
                <c:pt idx="8">
                  <c:v>0.596079709748733</c:v>
                </c:pt>
                <c:pt idx="9">
                  <c:v>0.537141045752696</c:v>
                </c:pt>
                <c:pt idx="10">
                  <c:v>0.0818879324470294</c:v>
                </c:pt>
                <c:pt idx="11">
                  <c:v>0.721783738731163</c:v>
                </c:pt>
                <c:pt idx="12">
                  <c:v>0.95843825876041</c:v>
                </c:pt>
                <c:pt idx="13">
                  <c:v>0.141869502841567</c:v>
                </c:pt>
                <c:pt idx="14">
                  <c:v>-1.4070038988292</c:v>
                </c:pt>
                <c:pt idx="15">
                  <c:v>1.74407631238344</c:v>
                </c:pt>
                <c:pt idx="16">
                  <c:v>-0.888353696741855</c:v>
                </c:pt>
                <c:pt idx="17">
                  <c:v>-0.851027011112642</c:v>
                </c:pt>
                <c:pt idx="18">
                  <c:v>-0.399621985987065</c:v>
                </c:pt>
                <c:pt idx="19">
                  <c:v>0.0992147439810951</c:v>
                </c:pt>
                <c:pt idx="20">
                  <c:v>0.47092104985006</c:v>
                </c:pt>
                <c:pt idx="21">
                  <c:v>0.493587213231014</c:v>
                </c:pt>
                <c:pt idx="22">
                  <c:v>0.580480151341708</c:v>
                </c:pt>
                <c:pt idx="23">
                  <c:v>0.00957875258517465</c:v>
                </c:pt>
                <c:pt idx="24">
                  <c:v>-0.460013356970906</c:v>
                </c:pt>
                <c:pt idx="25">
                  <c:v>-0.920773583013867</c:v>
                </c:pt>
                <c:pt idx="26">
                  <c:v>1.11516209113666</c:v>
                </c:pt>
                <c:pt idx="27">
                  <c:v>-0.494575102904686</c:v>
                </c:pt>
                <c:pt idx="28">
                  <c:v>0.815849626701288</c:v>
                </c:pt>
                <c:pt idx="29">
                  <c:v>0.0358498682989049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95106880"/>
        <c:axId val="595093280"/>
      </c:lineChart>
      <c:catAx>
        <c:axId val="59510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5093280"/>
        <c:crosses val="autoZero"/>
        <c:auto val="1"/>
        <c:lblAlgn val="ctr"/>
        <c:lblOffset val="100"/>
        <c:noMultiLvlLbl val="0"/>
      </c:catAx>
      <c:valAx>
        <c:axId val="59509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510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それぞれの寄与度の和が</a:t>
            </a:r>
            <a:r>
              <a:rPr lang="en-US" altLang="ja-JP"/>
              <a:t>GDP</a:t>
            </a:r>
            <a:r>
              <a:rPr altLang="en-US"/>
              <a:t>成長率に一致するか？（確認のため）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'gaku-jcy2512'!$AQ$7</c:f>
              <c:strCache>
                <c:ptCount val="1"/>
                <c:pt idx="0">
                  <c:v>G.Y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'gaku-jcy2512'!$AQ$8:$AQ$38</c:f>
              <c:numCache>
                <c:formatCode>General</c:formatCode>
                <c:ptCount val="31"/>
                <c:pt idx="0">
                  <c:v>2.63099961636854</c:v>
                </c:pt>
                <c:pt idx="1">
                  <c:v>3.13387099273072</c:v>
                </c:pt>
                <c:pt idx="2">
                  <c:v>0.981228732127471</c:v>
                </c:pt>
                <c:pt idx="3">
                  <c:v>-1.27033049461573</c:v>
                </c:pt>
                <c:pt idx="4">
                  <c:v>-0.33392995768735</c:v>
                </c:pt>
                <c:pt idx="5">
                  <c:v>2.76464755146092</c:v>
                </c:pt>
                <c:pt idx="6">
                  <c:v>0.386103426155083</c:v>
                </c:pt>
                <c:pt idx="7">
                  <c:v>0.041962499189851</c:v>
                </c:pt>
                <c:pt idx="8">
                  <c:v>1.53512549942385</c:v>
                </c:pt>
                <c:pt idx="9">
                  <c:v>2.18611569441848</c:v>
                </c:pt>
                <c:pt idx="10">
                  <c:v>1.80390087225164</c:v>
                </c:pt>
                <c:pt idx="11">
                  <c:v>1.37235012761891</c:v>
                </c:pt>
                <c:pt idx="12">
                  <c:v>1.48396941152032</c:v>
                </c:pt>
                <c:pt idx="13">
                  <c:v>-1.22428900063264</c:v>
                </c:pt>
                <c:pt idx="14">
                  <c:v>-5.69323635885529</c:v>
                </c:pt>
                <c:pt idx="15">
                  <c:v>4.09791791934613</c:v>
                </c:pt>
                <c:pt idx="16">
                  <c:v>0.0238095238095192</c:v>
                </c:pt>
                <c:pt idx="17">
                  <c:v>1.37475099913555</c:v>
                </c:pt>
                <c:pt idx="18">
                  <c:v>2.00510017680303</c:v>
                </c:pt>
                <c:pt idx="19">
                  <c:v>0.29620551403783</c:v>
                </c:pt>
                <c:pt idx="20">
                  <c:v>1.56062669682573</c:v>
                </c:pt>
                <c:pt idx="21">
                  <c:v>0.753826745851754</c:v>
                </c:pt>
                <c:pt idx="22">
                  <c:v>1.67533175169246</c:v>
                </c:pt>
                <c:pt idx="23">
                  <c:v>0.643391023547767</c:v>
                </c:pt>
                <c:pt idx="24">
                  <c:v>-0.402169200916057</c:v>
                </c:pt>
                <c:pt idx="25">
                  <c:v>-4.16876457146457</c:v>
                </c:pt>
                <c:pt idx="26">
                  <c:v>2.69657404181103</c:v>
                </c:pt>
                <c:pt idx="27">
                  <c:v>0.934845145986455</c:v>
                </c:pt>
                <c:pt idx="28">
                  <c:v>1.38905235801841</c:v>
                </c:pt>
                <c:pt idx="29">
                  <c:v>0.172151247269929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'gaku-jcy2512'!$AZ$7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'gaku-jcy2512'!$AG$8:$AG$38</c:f>
              <c:strCache>
                <c:ptCount val="31"/>
                <c:pt idx="0" c:formatCode="General">
                  <c:v>1994/1-12.</c:v>
                </c:pt>
                <c:pt idx="1" c:formatCode="General">
                  <c:v>1995/1-12.</c:v>
                </c:pt>
                <c:pt idx="2" c:formatCode="General">
                  <c:v>1996/1-12.</c:v>
                </c:pt>
                <c:pt idx="3" c:formatCode="General">
                  <c:v>1997/1-12.</c:v>
                </c:pt>
                <c:pt idx="4" c:formatCode="General">
                  <c:v>1998/1-12.</c:v>
                </c:pt>
                <c:pt idx="5" c:formatCode="General">
                  <c:v>1999/1-12.</c:v>
                </c:pt>
                <c:pt idx="6" c:formatCode="General">
                  <c:v>2000/1-12.</c:v>
                </c:pt>
                <c:pt idx="7" c:formatCode="General">
                  <c:v>2001/1-12.</c:v>
                </c:pt>
                <c:pt idx="8" c:formatCode="General">
                  <c:v>2002/1-12.</c:v>
                </c:pt>
                <c:pt idx="9" c:formatCode="General">
                  <c:v>2003/1-12.</c:v>
                </c:pt>
                <c:pt idx="10" c:formatCode="General">
                  <c:v>2004/1-12.</c:v>
                </c:pt>
                <c:pt idx="11" c:formatCode="General">
                  <c:v>2005/1-12.</c:v>
                </c:pt>
                <c:pt idx="12" c:formatCode="General">
                  <c:v>2006/1-12.</c:v>
                </c:pt>
                <c:pt idx="13" c:formatCode="General">
                  <c:v>2007/1-12.</c:v>
                </c:pt>
                <c:pt idx="14" c:formatCode="General">
                  <c:v>2008/1-12.</c:v>
                </c:pt>
                <c:pt idx="15" c:formatCode="General">
                  <c:v>2009/1-12.</c:v>
                </c:pt>
                <c:pt idx="16" c:formatCode="General">
                  <c:v>2010/1-12.</c:v>
                </c:pt>
                <c:pt idx="17" c:formatCode="General">
                  <c:v>2011/1-12.</c:v>
                </c:pt>
                <c:pt idx="18" c:formatCode="General">
                  <c:v>2012/1-12.</c:v>
                </c:pt>
                <c:pt idx="19" c:formatCode="General">
                  <c:v>2013/1-12.</c:v>
                </c:pt>
                <c:pt idx="20" c:formatCode="General">
                  <c:v>2014/1-12.</c:v>
                </c:pt>
                <c:pt idx="21" c:formatCode="General">
                  <c:v>2015/1-12.</c:v>
                </c:pt>
                <c:pt idx="22" c:formatCode="General">
                  <c:v>2016/1-12.</c:v>
                </c:pt>
                <c:pt idx="23" c:formatCode="General">
                  <c:v>2017/1-12.</c:v>
                </c:pt>
                <c:pt idx="24" c:formatCode="General">
                  <c:v>2018/1-12.</c:v>
                </c:pt>
                <c:pt idx="25" c:formatCode="General">
                  <c:v>2019/1-12.</c:v>
                </c:pt>
                <c:pt idx="26" c:formatCode="General">
                  <c:v>2020/1-12.</c:v>
                </c:pt>
                <c:pt idx="27" c:formatCode="General">
                  <c:v>2021/1-12.</c:v>
                </c:pt>
                <c:pt idx="28" c:formatCode="General">
                  <c:v>2022/1-12.</c:v>
                </c:pt>
                <c:pt idx="29" c:formatCode="General">
                  <c:v>2023/1-12.</c:v>
                </c:pt>
                <c:pt idx="30" c:formatCode="General">
                  <c:v>2024/1-12.</c:v>
                </c:pt>
              </c:strCache>
            </c:strRef>
          </c:cat>
          <c:val>
            <c:numRef>
              <c:f>'gaku-jcy2512'!$AZ$8:$AZ$38</c:f>
              <c:numCache>
                <c:formatCode>General</c:formatCode>
                <c:ptCount val="31"/>
                <c:pt idx="0">
                  <c:v>2.19653083395835</c:v>
                </c:pt>
                <c:pt idx="1">
                  <c:v>2.9226637641584</c:v>
                </c:pt>
                <c:pt idx="2">
                  <c:v>0.720518441518653</c:v>
                </c:pt>
                <c:pt idx="3">
                  <c:v>-1.24822558323966</c:v>
                </c:pt>
                <c:pt idx="4">
                  <c:v>-0.426819148967776</c:v>
                </c:pt>
                <c:pt idx="5">
                  <c:v>2.41893086326326</c:v>
                </c:pt>
                <c:pt idx="6">
                  <c:v>0.310494785925392</c:v>
                </c:pt>
                <c:pt idx="7">
                  <c:v>-0.0838630763445072</c:v>
                </c:pt>
                <c:pt idx="8">
                  <c:v>1.39577683168501</c:v>
                </c:pt>
                <c:pt idx="9">
                  <c:v>1.93349643585763</c:v>
                </c:pt>
                <c:pt idx="10">
                  <c:v>1.59297680730127</c:v>
                </c:pt>
                <c:pt idx="11">
                  <c:v>1.23530653834261</c:v>
                </c:pt>
                <c:pt idx="12">
                  <c:v>1.35496629251587</c:v>
                </c:pt>
                <c:pt idx="13">
                  <c:v>-1.28443923952479</c:v>
                </c:pt>
                <c:pt idx="14">
                  <c:v>-5.6282078168421</c:v>
                </c:pt>
                <c:pt idx="15">
                  <c:v>4.13670597107712</c:v>
                </c:pt>
                <c:pt idx="16">
                  <c:v>-0.07552083333333</c:v>
                </c:pt>
                <c:pt idx="17">
                  <c:v>1.32632111402046</c:v>
                </c:pt>
                <c:pt idx="18">
                  <c:v>1.99689339525946</c:v>
                </c:pt>
                <c:pt idx="19">
                  <c:v>0.379575430559996</c:v>
                </c:pt>
                <c:pt idx="20">
                  <c:v>1.54224284501998</c:v>
                </c:pt>
                <c:pt idx="21">
                  <c:v>0.753808161296091</c:v>
                </c:pt>
                <c:pt idx="22">
                  <c:v>1.71557985115951</c:v>
                </c:pt>
                <c:pt idx="23">
                  <c:v>0.641195892746993</c:v>
                </c:pt>
                <c:pt idx="24">
                  <c:v>-0.417076373573384</c:v>
                </c:pt>
                <c:pt idx="25">
                  <c:v>-4.25601689955069</c:v>
                </c:pt>
                <c:pt idx="26">
                  <c:v>2.83549716100899</c:v>
                </c:pt>
                <c:pt idx="27">
                  <c:v>0.994280958159722</c:v>
                </c:pt>
                <c:pt idx="28">
                  <c:v>1.28860842242351</c:v>
                </c:pt>
                <c:pt idx="29">
                  <c:v>0.21315846504341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3264118"/>
        <c:axId val="17841318"/>
      </c:lineChart>
      <c:catAx>
        <c:axId val="11326411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7841318"/>
        <c:crosses val="autoZero"/>
        <c:auto val="1"/>
        <c:lblAlgn val="ctr"/>
        <c:lblOffset val="100"/>
        <c:noMultiLvlLbl val="0"/>
      </c:catAx>
      <c:valAx>
        <c:axId val="1784131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326411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28</xdr:col>
      <xdr:colOff>86995</xdr:colOff>
      <xdr:row>39</xdr:row>
      <xdr:rowOff>14605</xdr:rowOff>
    </xdr:from>
    <xdr:to>
      <xdr:col>34</xdr:col>
      <xdr:colOff>584962</xdr:colOff>
      <xdr:row>55</xdr:row>
      <xdr:rowOff>104540</xdr:rowOff>
    </xdr:to>
    <xdr:graphicFrame>
      <xdr:nvGraphicFramePr>
        <xdr:cNvPr id="2" name="グラフ 1"/>
        <xdr:cNvGraphicFramePr/>
      </xdr:nvGraphicFramePr>
      <xdr:xfrm>
        <a:off x="23027005" y="6701155"/>
        <a:ext cx="5041900" cy="28327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25400</xdr:colOff>
      <xdr:row>39</xdr:row>
      <xdr:rowOff>13970</xdr:rowOff>
    </xdr:from>
    <xdr:to>
      <xdr:col>42</xdr:col>
      <xdr:colOff>54810</xdr:colOff>
      <xdr:row>55</xdr:row>
      <xdr:rowOff>144646</xdr:rowOff>
    </xdr:to>
    <xdr:graphicFrame>
      <xdr:nvGraphicFramePr>
        <xdr:cNvPr id="3" name="グラフ 2"/>
        <xdr:cNvGraphicFramePr/>
      </xdr:nvGraphicFramePr>
      <xdr:xfrm>
        <a:off x="28271470" y="6700520"/>
        <a:ext cx="5058410" cy="2873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220345</xdr:colOff>
      <xdr:row>39</xdr:row>
      <xdr:rowOff>21590</xdr:rowOff>
    </xdr:from>
    <xdr:to>
      <xdr:col>49</xdr:col>
      <xdr:colOff>478355</xdr:colOff>
      <xdr:row>55</xdr:row>
      <xdr:rowOff>144580</xdr:rowOff>
    </xdr:to>
    <xdr:graphicFrame>
      <xdr:nvGraphicFramePr>
        <xdr:cNvPr id="8" name="グラフ 7"/>
        <xdr:cNvGraphicFramePr/>
      </xdr:nvGraphicFramePr>
      <xdr:xfrm>
        <a:off x="33495615" y="6708140"/>
        <a:ext cx="5058410" cy="28657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52</xdr:col>
      <xdr:colOff>57150</xdr:colOff>
      <xdr:row>4</xdr:row>
      <xdr:rowOff>102235</xdr:rowOff>
    </xdr:from>
    <xdr:to>
      <xdr:col>59</xdr:col>
      <xdr:colOff>448845</xdr:colOff>
      <xdr:row>21</xdr:row>
      <xdr:rowOff>53774</xdr:rowOff>
    </xdr:to>
    <xdr:graphicFrame>
      <xdr:nvGraphicFramePr>
        <xdr:cNvPr id="10" name="グラフ 9"/>
        <xdr:cNvGraphicFramePr/>
      </xdr:nvGraphicFramePr>
      <xdr:xfrm>
        <a:off x="40190420" y="788035"/>
        <a:ext cx="5191760" cy="28657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52</xdr:col>
      <xdr:colOff>67945</xdr:colOff>
      <xdr:row>22</xdr:row>
      <xdr:rowOff>19685</xdr:rowOff>
    </xdr:from>
    <xdr:to>
      <xdr:col>59</xdr:col>
      <xdr:colOff>469900</xdr:colOff>
      <xdr:row>38</xdr:row>
      <xdr:rowOff>90170</xdr:rowOff>
    </xdr:to>
    <xdr:graphicFrame>
      <xdr:nvGraphicFramePr>
        <xdr:cNvPr id="6" name="グラフ 5"/>
        <xdr:cNvGraphicFramePr/>
      </xdr:nvGraphicFramePr>
      <xdr:xfrm>
        <a:off x="40201215" y="3791585"/>
        <a:ext cx="5202555" cy="28136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40"/>
  <sheetViews>
    <sheetView tabSelected="1" zoomScale="190" zoomScaleNormal="190" topLeftCell="BA10" workbookViewId="0">
      <selection activeCell="AZ7" sqref="AG7:AG38 AQ7:AQ38 AZ7:AZ38"/>
    </sheetView>
  </sheetViews>
  <sheetFormatPr defaultColWidth="9" defaultRowHeight="13.5"/>
  <cols>
    <col min="2" max="30" width="10.8166666666667" customWidth="1"/>
    <col min="33" max="38" width="10" customWidth="1"/>
  </cols>
  <sheetData>
    <row r="1" spans="1:30">
      <c r="A1" t="s">
        <v>0</v>
      </c>
      <c r="Q1" t="s">
        <v>1</v>
      </c>
      <c r="AD1" t="s">
        <v>2</v>
      </c>
    </row>
    <row r="2" spans="1:30">
      <c r="A2" t="s">
        <v>3</v>
      </c>
      <c r="Q2" t="s">
        <v>4</v>
      </c>
      <c r="AD2" t="s">
        <v>5</v>
      </c>
    </row>
    <row r="3" spans="2:30">
      <c r="B3" t="s">
        <v>6</v>
      </c>
      <c r="C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13</v>
      </c>
      <c r="L3" t="s">
        <v>14</v>
      </c>
      <c r="O3" t="s">
        <v>15</v>
      </c>
      <c r="Q3" t="s">
        <v>16</v>
      </c>
      <c r="R3" t="s">
        <v>17</v>
      </c>
      <c r="S3" t="s">
        <v>18</v>
      </c>
      <c r="V3" t="s">
        <v>19</v>
      </c>
      <c r="X3" t="s">
        <v>20</v>
      </c>
      <c r="Y3" t="s">
        <v>21</v>
      </c>
      <c r="Z3" t="s">
        <v>22</v>
      </c>
      <c r="AB3" t="s">
        <v>23</v>
      </c>
      <c r="AD3" t="s">
        <v>24</v>
      </c>
    </row>
    <row r="4" spans="4:21">
      <c r="D4" t="s">
        <v>25</v>
      </c>
      <c r="L4" t="s">
        <v>26</v>
      </c>
      <c r="M4" t="s">
        <v>27</v>
      </c>
      <c r="N4" t="s">
        <v>28</v>
      </c>
      <c r="S4" t="s">
        <v>29</v>
      </c>
      <c r="T4" t="s">
        <v>30</v>
      </c>
      <c r="U4" t="s">
        <v>31</v>
      </c>
    </row>
    <row r="5" spans="5:5">
      <c r="E5" t="s">
        <v>32</v>
      </c>
    </row>
    <row r="6" spans="2:30"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O6" t="s">
        <v>44</v>
      </c>
      <c r="Q6" t="s">
        <v>45</v>
      </c>
      <c r="R6" t="s">
        <v>46</v>
      </c>
      <c r="S6" t="s">
        <v>47</v>
      </c>
      <c r="V6" t="s">
        <v>48</v>
      </c>
      <c r="X6" t="s">
        <v>49</v>
      </c>
      <c r="Y6" t="s">
        <v>50</v>
      </c>
      <c r="Z6" t="s">
        <v>51</v>
      </c>
      <c r="AB6" t="s">
        <v>52</v>
      </c>
      <c r="AD6" t="s">
        <v>53</v>
      </c>
    </row>
    <row r="7" spans="1:52">
      <c r="A7" t="s">
        <v>54</v>
      </c>
      <c r="L7" t="s">
        <v>55</v>
      </c>
      <c r="M7" t="s">
        <v>56</v>
      </c>
      <c r="N7" t="s">
        <v>57</v>
      </c>
      <c r="S7" t="s">
        <v>58</v>
      </c>
      <c r="T7" t="s">
        <v>59</v>
      </c>
      <c r="U7" t="s">
        <v>60</v>
      </c>
      <c r="AH7" t="s">
        <v>61</v>
      </c>
      <c r="AI7" t="s">
        <v>62</v>
      </c>
      <c r="AJ7" t="s">
        <v>63</v>
      </c>
      <c r="AK7" t="s">
        <v>64</v>
      </c>
      <c r="AL7" t="s">
        <v>65</v>
      </c>
      <c r="AM7" t="s">
        <v>66</v>
      </c>
      <c r="AN7" t="s">
        <v>67</v>
      </c>
      <c r="AO7" t="s">
        <v>68</v>
      </c>
      <c r="AP7" t="s">
        <v>69</v>
      </c>
      <c r="AQ7" t="s">
        <v>70</v>
      </c>
      <c r="AR7" t="s">
        <v>71</v>
      </c>
      <c r="AS7" t="s">
        <v>72</v>
      </c>
      <c r="AT7" t="s">
        <v>73</v>
      </c>
      <c r="AU7" t="s">
        <v>74</v>
      </c>
      <c r="AV7" t="s">
        <v>75</v>
      </c>
      <c r="AW7" t="s">
        <v>76</v>
      </c>
      <c r="AX7" t="s">
        <v>77</v>
      </c>
      <c r="AY7" t="s">
        <v>78</v>
      </c>
      <c r="AZ7" t="s">
        <v>79</v>
      </c>
    </row>
    <row r="8" spans="1:52">
      <c r="A8" t="s">
        <v>80</v>
      </c>
      <c r="B8" s="1">
        <v>446522.3</v>
      </c>
      <c r="C8" s="1">
        <v>249412.3</v>
      </c>
      <c r="D8" s="1">
        <v>245437.7</v>
      </c>
      <c r="E8" s="1">
        <v>210086.7</v>
      </c>
      <c r="F8" s="1">
        <v>31733.1</v>
      </c>
      <c r="G8" s="1">
        <v>66333.9</v>
      </c>
      <c r="H8">
        <v>-87.9</v>
      </c>
      <c r="I8" s="1">
        <v>72336.5</v>
      </c>
      <c r="J8" s="1">
        <v>46623.2</v>
      </c>
      <c r="K8">
        <v>454.2</v>
      </c>
      <c r="L8" s="1">
        <v>-8619.7</v>
      </c>
      <c r="M8" s="1">
        <v>38313.2</v>
      </c>
      <c r="N8" s="1">
        <v>46932.8</v>
      </c>
      <c r="O8" s="1">
        <v>-11663.3</v>
      </c>
      <c r="Q8" s="1">
        <v>18689.4</v>
      </c>
      <c r="R8" s="1">
        <v>465211.7</v>
      </c>
      <c r="S8" s="1">
        <v>3925.1</v>
      </c>
      <c r="T8" s="1">
        <v>14759</v>
      </c>
      <c r="U8" s="1">
        <v>10834</v>
      </c>
      <c r="V8" s="1">
        <v>469136.7</v>
      </c>
      <c r="X8" s="1">
        <v>462987.4</v>
      </c>
      <c r="Y8" s="1">
        <v>345825.6</v>
      </c>
      <c r="Z8" s="1">
        <v>117297.8</v>
      </c>
      <c r="AA8" s="2"/>
      <c r="AB8" s="1">
        <v>141097.2</v>
      </c>
      <c r="AD8" s="1">
        <v>445810.5</v>
      </c>
      <c r="AG8" t="s">
        <v>80</v>
      </c>
      <c r="AH8" s="1">
        <v>446522.3</v>
      </c>
      <c r="AI8" s="1">
        <v>249412.3</v>
      </c>
      <c r="AJ8" s="2">
        <f>F8+G8+H8+J8+K8</f>
        <v>145056.5</v>
      </c>
      <c r="AK8" s="1">
        <v>72336.5</v>
      </c>
      <c r="AL8" s="1">
        <v>-8619.7</v>
      </c>
      <c r="AM8">
        <f>AI8/$AH8</f>
        <v>0.558566279892404</v>
      </c>
      <c r="AN8">
        <f t="shared" ref="AN8:AN38" si="0">AJ8/$AH8</f>
        <v>0.32485835533858</v>
      </c>
      <c r="AO8">
        <f t="shared" ref="AO8:AO38" si="1">AK8/$AH8</f>
        <v>0.161999747828944</v>
      </c>
      <c r="AP8">
        <f t="shared" ref="AP8:AP38" si="2">AL8/$AH8</f>
        <v>-0.0193040750708307</v>
      </c>
      <c r="AQ8">
        <f t="shared" ref="AQ8:AQ37" si="3">100*(AH9-AH8)/AH8</f>
        <v>2.63099961636854</v>
      </c>
      <c r="AR8">
        <f t="shared" ref="AR8:AR37" si="4">100*(AI9-AI8)/AI8</f>
        <v>2.4622683003204</v>
      </c>
      <c r="AS8">
        <f t="shared" ref="AS8:AS37" si="5">100*(AJ9-AJ8)/AJ8</f>
        <v>3.71861998600546</v>
      </c>
      <c r="AT8">
        <f t="shared" ref="AT8:AT37" si="6">100*(AK9-AK8)/AK8</f>
        <v>3.82490167481148</v>
      </c>
      <c r="AU8">
        <f t="shared" ref="AU8:AU37" si="7">100*(AL9-AL8)/AL8</f>
        <v>52.1375453902108</v>
      </c>
      <c r="AV8">
        <f>AM8*AR8</f>
        <v>1.37534004460696</v>
      </c>
      <c r="AW8">
        <f t="shared" ref="AW8:AW37" si="8">AN8*AS8</f>
        <v>1.20802477278291</v>
      </c>
      <c r="AX8">
        <f t="shared" ref="AX8:AX37" si="9">AO8*AT8</f>
        <v>0.619633106789964</v>
      </c>
      <c r="AY8">
        <f t="shared" ref="AY8:AY37" si="10">AP8*AU8</f>
        <v>-1.00646709022147</v>
      </c>
      <c r="AZ8">
        <f>AV8+AW8+AX8+AY8</f>
        <v>2.19653083395835</v>
      </c>
    </row>
    <row r="9" spans="1:52">
      <c r="A9" t="s">
        <v>81</v>
      </c>
      <c r="B9" s="1">
        <v>458270.3</v>
      </c>
      <c r="C9" s="1">
        <v>255553.5</v>
      </c>
      <c r="D9" s="1">
        <v>251364.7</v>
      </c>
      <c r="E9" s="1">
        <v>215236.8</v>
      </c>
      <c r="F9" s="1">
        <v>30403.2</v>
      </c>
      <c r="G9" s="1">
        <v>71354.5</v>
      </c>
      <c r="H9" s="1">
        <v>1682.2</v>
      </c>
      <c r="I9" s="1">
        <v>75103.3</v>
      </c>
      <c r="J9" s="1">
        <v>46863.1</v>
      </c>
      <c r="K9">
        <v>147.6</v>
      </c>
      <c r="L9" s="1">
        <v>-13113.8</v>
      </c>
      <c r="M9" s="1">
        <v>39915.9</v>
      </c>
      <c r="N9" s="1">
        <v>53029.7</v>
      </c>
      <c r="O9" s="1">
        <v>-9723.3</v>
      </c>
      <c r="Q9" s="1">
        <v>20178.8</v>
      </c>
      <c r="R9" s="1">
        <v>478449.1</v>
      </c>
      <c r="S9" s="1">
        <v>4115.4</v>
      </c>
      <c r="T9" s="1">
        <v>16985</v>
      </c>
      <c r="U9" s="1">
        <v>12869.7</v>
      </c>
      <c r="V9" s="1">
        <v>482564.5</v>
      </c>
      <c r="X9" s="1">
        <v>477927.5</v>
      </c>
      <c r="Y9" s="1">
        <v>357957.5</v>
      </c>
      <c r="Z9" s="1">
        <v>120052.7</v>
      </c>
      <c r="AB9" s="1">
        <v>145619.7</v>
      </c>
      <c r="AD9" s="1">
        <v>456103.9</v>
      </c>
      <c r="AG9" t="s">
        <v>81</v>
      </c>
      <c r="AH9" s="1">
        <v>458270.3</v>
      </c>
      <c r="AI9" s="1">
        <v>255553.5</v>
      </c>
      <c r="AJ9" s="2">
        <f t="shared" ref="AJ9:AJ38" si="11">F9+G9+H9+J9+K9</f>
        <v>150450.6</v>
      </c>
      <c r="AK9" s="1">
        <v>75103.3</v>
      </c>
      <c r="AL9" s="1">
        <v>-13113.8</v>
      </c>
      <c r="AM9">
        <f t="shared" ref="AM9:AM38" si="12">AI9/$AH9</f>
        <v>0.557647964530977</v>
      </c>
      <c r="AN9">
        <f t="shared" si="0"/>
        <v>0.32830100488729</v>
      </c>
      <c r="AO9">
        <f t="shared" si="1"/>
        <v>0.163884284013169</v>
      </c>
      <c r="AP9">
        <f t="shared" si="2"/>
        <v>-0.0286158627342859</v>
      </c>
      <c r="AQ9">
        <f t="shared" si="3"/>
        <v>3.13387099273072</v>
      </c>
      <c r="AR9">
        <f t="shared" si="4"/>
        <v>1.95825922947641</v>
      </c>
      <c r="AS9">
        <f t="shared" si="5"/>
        <v>7.27248678303709</v>
      </c>
      <c r="AT9">
        <f t="shared" si="6"/>
        <v>2.34210747064377</v>
      </c>
      <c r="AU9">
        <f t="shared" si="7"/>
        <v>32.8752916774695</v>
      </c>
      <c r="AV9">
        <f t="shared" ref="AV9:AV37" si="13">AM9*AR9</f>
        <v>1.09201927334152</v>
      </c>
      <c r="AW9">
        <f t="shared" si="8"/>
        <v>2.38756471890061</v>
      </c>
      <c r="AX9">
        <f t="shared" si="9"/>
        <v>0.383834605908347</v>
      </c>
      <c r="AY9">
        <f t="shared" si="10"/>
        <v>-0.940754833992079</v>
      </c>
      <c r="AZ9">
        <f t="shared" ref="AZ9:AZ37" si="14">AV9+AW9+AX9+AY9</f>
        <v>2.9226637641584</v>
      </c>
    </row>
    <row r="10" spans="1:52">
      <c r="A10" t="s">
        <v>82</v>
      </c>
      <c r="B10" s="1">
        <v>472631.9</v>
      </c>
      <c r="C10" s="1">
        <v>260557.9</v>
      </c>
      <c r="D10" s="1">
        <v>256286.2</v>
      </c>
      <c r="E10" s="1">
        <v>219355.5</v>
      </c>
      <c r="F10" s="1">
        <v>33702.7</v>
      </c>
      <c r="G10" s="1">
        <v>75665.3</v>
      </c>
      <c r="H10" s="1">
        <v>2186.1</v>
      </c>
      <c r="I10" s="1">
        <v>76862.3</v>
      </c>
      <c r="J10" s="1">
        <v>49515.1</v>
      </c>
      <c r="K10">
        <v>322.9</v>
      </c>
      <c r="L10" s="1">
        <v>-17425</v>
      </c>
      <c r="M10" s="1">
        <v>41844.9</v>
      </c>
      <c r="N10" s="1">
        <v>59269.9</v>
      </c>
      <c r="O10" s="1">
        <v>-8755.3</v>
      </c>
      <c r="Q10" s="1">
        <v>19510.3</v>
      </c>
      <c r="R10" s="1">
        <v>492142.2</v>
      </c>
      <c r="S10" s="1">
        <v>5999.7</v>
      </c>
      <c r="T10" s="1">
        <v>11754.5</v>
      </c>
      <c r="U10" s="1">
        <v>5754.9</v>
      </c>
      <c r="V10" s="1">
        <v>498141.9</v>
      </c>
      <c r="X10" s="1">
        <v>495343.7</v>
      </c>
      <c r="Y10" s="1">
        <v>370964.2</v>
      </c>
      <c r="Z10" s="1">
        <v>124467.1</v>
      </c>
      <c r="AB10" s="1">
        <v>155531.2</v>
      </c>
      <c r="AD10" s="1">
        <v>469850.6</v>
      </c>
      <c r="AG10" t="s">
        <v>82</v>
      </c>
      <c r="AH10" s="1">
        <v>472631.9</v>
      </c>
      <c r="AI10" s="1">
        <v>260557.9</v>
      </c>
      <c r="AJ10" s="2">
        <f t="shared" si="11"/>
        <v>161392.1</v>
      </c>
      <c r="AK10" s="1">
        <v>76862.3</v>
      </c>
      <c r="AL10" s="1">
        <v>-17425</v>
      </c>
      <c r="AM10">
        <f t="shared" si="12"/>
        <v>0.551291396116089</v>
      </c>
      <c r="AN10">
        <f t="shared" si="0"/>
        <v>0.341475258017921</v>
      </c>
      <c r="AO10">
        <f t="shared" si="1"/>
        <v>0.162626136746165</v>
      </c>
      <c r="AP10">
        <f t="shared" si="2"/>
        <v>-0.0368680150451123</v>
      </c>
      <c r="AQ10">
        <f t="shared" si="3"/>
        <v>0.981228732127471</v>
      </c>
      <c r="AR10">
        <f t="shared" si="4"/>
        <v>0.554464094161034</v>
      </c>
      <c r="AS10">
        <f t="shared" si="5"/>
        <v>-2.2214222381393</v>
      </c>
      <c r="AT10">
        <f t="shared" si="6"/>
        <v>1.57515452959383</v>
      </c>
      <c r="AU10">
        <f t="shared" si="7"/>
        <v>-24.8791965566715</v>
      </c>
      <c r="AV10">
        <f t="shared" si="13"/>
        <v>0.305671284566279</v>
      </c>
      <c r="AW10">
        <f t="shared" si="8"/>
        <v>-0.758560731935363</v>
      </c>
      <c r="AX10">
        <f t="shared" si="9"/>
        <v>0.256161295926068</v>
      </c>
      <c r="AY10">
        <f t="shared" si="10"/>
        <v>0.917246592961669</v>
      </c>
      <c r="AZ10">
        <f t="shared" si="14"/>
        <v>0.720518441518653</v>
      </c>
    </row>
    <row r="11" spans="1:52">
      <c r="A11" t="s">
        <v>83</v>
      </c>
      <c r="B11" s="1">
        <v>477269.5</v>
      </c>
      <c r="C11" s="1">
        <v>262002.6</v>
      </c>
      <c r="D11" s="1">
        <v>257733.9</v>
      </c>
      <c r="E11" s="1">
        <v>220021.7</v>
      </c>
      <c r="F11" s="1">
        <v>30418.3</v>
      </c>
      <c r="G11" s="1">
        <v>78380.2</v>
      </c>
      <c r="H11" s="1">
        <v>2646.3</v>
      </c>
      <c r="I11" s="1">
        <v>78073</v>
      </c>
      <c r="J11" s="1">
        <v>46161.1</v>
      </c>
      <c r="K11">
        <v>201</v>
      </c>
      <c r="L11" s="1">
        <v>-13089.8</v>
      </c>
      <c r="M11" s="1">
        <v>46483.4</v>
      </c>
      <c r="N11" s="1">
        <v>59573.2</v>
      </c>
      <c r="O11" s="1">
        <v>-7523.2</v>
      </c>
      <c r="Q11" s="1">
        <v>18364.5</v>
      </c>
      <c r="R11" s="1">
        <v>495634</v>
      </c>
      <c r="S11" s="1">
        <v>6570.4</v>
      </c>
      <c r="T11" s="1">
        <v>12365.8</v>
      </c>
      <c r="U11" s="1">
        <v>5795.3</v>
      </c>
      <c r="V11" s="1">
        <v>502204.4</v>
      </c>
      <c r="X11" s="1">
        <v>495317</v>
      </c>
      <c r="Y11" s="1">
        <v>372864.7</v>
      </c>
      <c r="Z11" s="1">
        <v>122452.9</v>
      </c>
      <c r="AB11" s="1">
        <v>152546.8</v>
      </c>
      <c r="AD11" s="1">
        <v>474147.6</v>
      </c>
      <c r="AG11" t="s">
        <v>83</v>
      </c>
      <c r="AH11" s="1">
        <v>477269.5</v>
      </c>
      <c r="AI11" s="1">
        <v>262002.6</v>
      </c>
      <c r="AJ11" s="2">
        <f t="shared" si="11"/>
        <v>157806.9</v>
      </c>
      <c r="AK11" s="1">
        <v>78073</v>
      </c>
      <c r="AL11" s="1">
        <v>-13089.8</v>
      </c>
      <c r="AM11">
        <f t="shared" si="12"/>
        <v>0.548961540597084</v>
      </c>
      <c r="AN11">
        <f t="shared" si="0"/>
        <v>0.330645264363216</v>
      </c>
      <c r="AO11">
        <f t="shared" si="1"/>
        <v>0.163582629939688</v>
      </c>
      <c r="AP11">
        <f t="shared" si="2"/>
        <v>-0.027426433073976</v>
      </c>
      <c r="AQ11">
        <f t="shared" si="3"/>
        <v>-1.27033049461573</v>
      </c>
      <c r="AR11">
        <f t="shared" si="4"/>
        <v>-0.646825642188288</v>
      </c>
      <c r="AS11">
        <f t="shared" si="5"/>
        <v>-5.19996273927185</v>
      </c>
      <c r="AT11">
        <f t="shared" si="6"/>
        <v>1.30198660228248</v>
      </c>
      <c r="AU11">
        <f t="shared" si="7"/>
        <v>-22.3586303839631</v>
      </c>
      <c r="AV11">
        <f t="shared" si="13"/>
        <v>-0.355082401033381</v>
      </c>
      <c r="AW11">
        <f t="shared" si="8"/>
        <v>-1.71934305460542</v>
      </c>
      <c r="AX11">
        <f t="shared" si="9"/>
        <v>0.212982392547607</v>
      </c>
      <c r="AY11">
        <f t="shared" si="10"/>
        <v>0.61321747985153</v>
      </c>
      <c r="AZ11">
        <f t="shared" si="14"/>
        <v>-1.24822558323966</v>
      </c>
    </row>
    <row r="12" spans="1:52">
      <c r="A12" t="s">
        <v>84</v>
      </c>
      <c r="B12" s="1">
        <v>471206.6</v>
      </c>
      <c r="C12" s="1">
        <v>260307.9</v>
      </c>
      <c r="D12" s="1">
        <v>255469</v>
      </c>
      <c r="E12" s="1">
        <v>217100.4</v>
      </c>
      <c r="F12" s="1">
        <v>26324.5</v>
      </c>
      <c r="G12" s="1">
        <v>77323.8</v>
      </c>
      <c r="H12" s="1">
        <v>1795.1</v>
      </c>
      <c r="I12" s="1">
        <v>79089.5</v>
      </c>
      <c r="J12" s="1">
        <v>44250.6</v>
      </c>
      <c r="K12">
        <v>-93</v>
      </c>
      <c r="L12" s="1">
        <v>-10163.1</v>
      </c>
      <c r="M12" s="1">
        <v>45356.8</v>
      </c>
      <c r="N12" s="1">
        <v>55519.9</v>
      </c>
      <c r="O12" s="1">
        <v>-7628.7</v>
      </c>
      <c r="Q12" s="1">
        <v>19438.9</v>
      </c>
      <c r="R12" s="1">
        <v>490645.6</v>
      </c>
      <c r="S12" s="1">
        <v>6135.5</v>
      </c>
      <c r="T12" s="1">
        <v>11595.1</v>
      </c>
      <c r="U12" s="1">
        <v>5459.6</v>
      </c>
      <c r="V12" s="1">
        <v>496781.1</v>
      </c>
      <c r="X12" s="1">
        <v>487022.3</v>
      </c>
      <c r="Y12" s="1">
        <v>365614.2</v>
      </c>
      <c r="Z12" s="1">
        <v>121453.3</v>
      </c>
      <c r="AB12" s="1">
        <v>146032.4</v>
      </c>
      <c r="AD12" s="1">
        <v>469098.9</v>
      </c>
      <c r="AG12" t="s">
        <v>84</v>
      </c>
      <c r="AH12" s="1">
        <v>471206.6</v>
      </c>
      <c r="AI12" s="1">
        <v>260307.9</v>
      </c>
      <c r="AJ12" s="2">
        <f t="shared" si="11"/>
        <v>149601</v>
      </c>
      <c r="AK12" s="1">
        <v>79089.5</v>
      </c>
      <c r="AL12" s="1">
        <v>-10163.1</v>
      </c>
      <c r="AM12">
        <f t="shared" si="12"/>
        <v>0.552428382794299</v>
      </c>
      <c r="AN12">
        <f t="shared" si="0"/>
        <v>0.317484941849286</v>
      </c>
      <c r="AO12">
        <f t="shared" si="1"/>
        <v>0.167844635452899</v>
      </c>
      <c r="AP12">
        <f t="shared" si="2"/>
        <v>-0.0215682462851751</v>
      </c>
      <c r="AQ12">
        <f t="shared" si="3"/>
        <v>-0.33392995768735</v>
      </c>
      <c r="AR12">
        <f t="shared" si="4"/>
        <v>1.06773555470272</v>
      </c>
      <c r="AS12">
        <f t="shared" si="5"/>
        <v>-4.30264503579521</v>
      </c>
      <c r="AT12">
        <f t="shared" si="6"/>
        <v>3.53308593428964</v>
      </c>
      <c r="AU12">
        <f t="shared" si="7"/>
        <v>11.2967500073796</v>
      </c>
      <c r="AV12">
        <f t="shared" si="13"/>
        <v>0.589847425736396</v>
      </c>
      <c r="AW12">
        <f t="shared" si="8"/>
        <v>-1.36602500898756</v>
      </c>
      <c r="AX12">
        <f t="shared" si="9"/>
        <v>0.593009520664609</v>
      </c>
      <c r="AY12">
        <f t="shared" si="10"/>
        <v>-0.243651086381218</v>
      </c>
      <c r="AZ12">
        <f t="shared" si="14"/>
        <v>-0.426819148967776</v>
      </c>
    </row>
    <row r="13" spans="1:52">
      <c r="A13" t="s">
        <v>85</v>
      </c>
      <c r="B13" s="1">
        <v>469633.1</v>
      </c>
      <c r="C13" s="1">
        <v>263087.3</v>
      </c>
      <c r="D13" s="1">
        <v>257771.5</v>
      </c>
      <c r="E13" s="1">
        <v>218547</v>
      </c>
      <c r="F13" s="1">
        <v>26331.3</v>
      </c>
      <c r="G13" s="1">
        <v>73575.5</v>
      </c>
      <c r="H13" s="1">
        <v>-3523.1</v>
      </c>
      <c r="I13" s="1">
        <v>81883.8</v>
      </c>
      <c r="J13" s="1">
        <v>46927.4</v>
      </c>
      <c r="K13">
        <v>-146.9</v>
      </c>
      <c r="L13" s="1">
        <v>-11311.2</v>
      </c>
      <c r="M13" s="1">
        <v>46264.2</v>
      </c>
      <c r="N13" s="1">
        <v>57575.5</v>
      </c>
      <c r="O13" s="1">
        <v>-7191</v>
      </c>
      <c r="Q13" s="1">
        <v>19816.6</v>
      </c>
      <c r="R13" s="1">
        <v>489449.7</v>
      </c>
      <c r="S13" s="1">
        <v>6060.8</v>
      </c>
      <c r="T13" s="1">
        <v>10023.5</v>
      </c>
      <c r="U13" s="1">
        <v>3962.7</v>
      </c>
      <c r="V13" s="1">
        <v>495510.4</v>
      </c>
      <c r="X13" s="1">
        <v>485921.8</v>
      </c>
      <c r="Y13" s="1">
        <v>359482.7</v>
      </c>
      <c r="Z13" s="1">
        <v>126739.1</v>
      </c>
      <c r="AB13" s="1">
        <v>144442.2</v>
      </c>
      <c r="AD13" s="1">
        <v>472338.9</v>
      </c>
      <c r="AG13" t="s">
        <v>85</v>
      </c>
      <c r="AH13" s="1">
        <v>469633.1</v>
      </c>
      <c r="AI13" s="1">
        <v>263087.3</v>
      </c>
      <c r="AJ13" s="2">
        <f t="shared" si="11"/>
        <v>143164.2</v>
      </c>
      <c r="AK13" s="1">
        <v>81883.8</v>
      </c>
      <c r="AL13" s="1">
        <v>-11311.2</v>
      </c>
      <c r="AM13">
        <f t="shared" si="12"/>
        <v>0.560197524407884</v>
      </c>
      <c r="AN13">
        <f t="shared" si="0"/>
        <v>0.304842652700587</v>
      </c>
      <c r="AO13">
        <f t="shared" si="1"/>
        <v>0.174356960784919</v>
      </c>
      <c r="AP13">
        <f t="shared" si="2"/>
        <v>-0.0240851847963868</v>
      </c>
      <c r="AQ13">
        <f t="shared" si="3"/>
        <v>2.76464755146092</v>
      </c>
      <c r="AR13">
        <f t="shared" si="4"/>
        <v>1.53998311587066</v>
      </c>
      <c r="AS13">
        <f t="shared" si="5"/>
        <v>2.52535200839318</v>
      </c>
      <c r="AT13">
        <f t="shared" si="6"/>
        <v>3.87561397981041</v>
      </c>
      <c r="AU13">
        <f t="shared" si="7"/>
        <v>-4.59456114293798</v>
      </c>
      <c r="AV13">
        <f t="shared" si="13"/>
        <v>0.862694729140685</v>
      </c>
      <c r="AW13">
        <f t="shared" si="8"/>
        <v>0.769835005241331</v>
      </c>
      <c r="AX13">
        <f t="shared" si="9"/>
        <v>0.675740274695289</v>
      </c>
      <c r="AY13">
        <f t="shared" si="10"/>
        <v>0.110660854185959</v>
      </c>
      <c r="AZ13">
        <f t="shared" si="14"/>
        <v>2.41893086326326</v>
      </c>
    </row>
    <row r="14" spans="1:52">
      <c r="A14" t="s">
        <v>86</v>
      </c>
      <c r="B14" s="1">
        <v>482616.8</v>
      </c>
      <c r="C14" s="1">
        <v>267138.8</v>
      </c>
      <c r="D14" s="1">
        <v>262209.8</v>
      </c>
      <c r="E14" s="1">
        <v>221997.6</v>
      </c>
      <c r="F14" s="1">
        <v>26664.1</v>
      </c>
      <c r="G14" s="1">
        <v>78004.1</v>
      </c>
      <c r="H14">
        <v>-257.4</v>
      </c>
      <c r="I14" s="1">
        <v>85057.3</v>
      </c>
      <c r="J14" s="1">
        <v>42353.8</v>
      </c>
      <c r="K14">
        <v>15</v>
      </c>
      <c r="L14" s="1">
        <v>-10791.5</v>
      </c>
      <c r="M14" s="1">
        <v>52289.6</v>
      </c>
      <c r="N14" s="1">
        <v>63081.1</v>
      </c>
      <c r="O14" s="1">
        <v>-5567.2</v>
      </c>
      <c r="Q14" s="1">
        <v>18838.6</v>
      </c>
      <c r="R14" s="1">
        <v>501455.5</v>
      </c>
      <c r="S14" s="1">
        <v>7299.3</v>
      </c>
      <c r="T14" s="1">
        <v>11234.5</v>
      </c>
      <c r="U14" s="1">
        <v>3935.1</v>
      </c>
      <c r="V14" s="1">
        <v>508754.8</v>
      </c>
      <c r="X14" s="1">
        <v>497184.1</v>
      </c>
      <c r="Y14" s="1">
        <v>371425.4</v>
      </c>
      <c r="Z14" s="1">
        <v>125861.9</v>
      </c>
      <c r="AB14" s="1">
        <v>145351.3</v>
      </c>
      <c r="AD14" s="1">
        <v>482305.8</v>
      </c>
      <c r="AG14" t="s">
        <v>86</v>
      </c>
      <c r="AH14" s="1">
        <v>482616.8</v>
      </c>
      <c r="AI14" s="1">
        <v>267138.8</v>
      </c>
      <c r="AJ14" s="2">
        <f t="shared" si="11"/>
        <v>146779.6</v>
      </c>
      <c r="AK14" s="1">
        <v>85057.3</v>
      </c>
      <c r="AL14" s="1">
        <v>-10791.5</v>
      </c>
      <c r="AM14">
        <f t="shared" si="12"/>
        <v>0.553521551674123</v>
      </c>
      <c r="AN14">
        <f t="shared" si="0"/>
        <v>0.304132802670773</v>
      </c>
      <c r="AO14">
        <f t="shared" si="1"/>
        <v>0.176241896262211</v>
      </c>
      <c r="AP14">
        <f t="shared" si="2"/>
        <v>-0.0223603902723652</v>
      </c>
      <c r="AQ14">
        <f t="shared" si="3"/>
        <v>0.386103426155083</v>
      </c>
      <c r="AR14">
        <f t="shared" si="4"/>
        <v>2.05065681211416</v>
      </c>
      <c r="AS14">
        <f t="shared" si="5"/>
        <v>-1.22925801678166</v>
      </c>
      <c r="AT14">
        <f t="shared" si="6"/>
        <v>2.38321696080171</v>
      </c>
      <c r="AU14">
        <f t="shared" si="7"/>
        <v>38.9417597182968</v>
      </c>
      <c r="AV14">
        <f t="shared" si="13"/>
        <v>1.13508274059254</v>
      </c>
      <c r="AW14">
        <f t="shared" si="8"/>
        <v>-0.373857685849321</v>
      </c>
      <c r="AX14">
        <f t="shared" si="9"/>
        <v>0.420022676375955</v>
      </c>
      <c r="AY14">
        <f t="shared" si="10"/>
        <v>-0.870752945193785</v>
      </c>
      <c r="AZ14">
        <f t="shared" si="14"/>
        <v>0.310494785925392</v>
      </c>
    </row>
    <row r="15" spans="1:52">
      <c r="A15" t="s">
        <v>87</v>
      </c>
      <c r="B15" s="1">
        <v>484480.2</v>
      </c>
      <c r="C15" s="1">
        <v>272616.9</v>
      </c>
      <c r="D15" s="1">
        <v>267613.9</v>
      </c>
      <c r="E15" s="1">
        <v>226428.6</v>
      </c>
      <c r="F15" s="1">
        <v>25798.4</v>
      </c>
      <c r="G15" s="1">
        <v>78193.6</v>
      </c>
      <c r="H15">
        <v>279.8</v>
      </c>
      <c r="I15" s="1">
        <v>87084.4</v>
      </c>
      <c r="J15" s="1">
        <v>40825.6</v>
      </c>
      <c r="K15">
        <v>-122.1</v>
      </c>
      <c r="L15" s="1">
        <v>-14993.9</v>
      </c>
      <c r="M15" s="1">
        <v>48820.8</v>
      </c>
      <c r="N15" s="1">
        <v>63814.7</v>
      </c>
      <c r="O15" s="1">
        <v>-5202.3</v>
      </c>
      <c r="Q15" s="1">
        <v>18421.5</v>
      </c>
      <c r="R15" s="1">
        <v>502901.7</v>
      </c>
      <c r="S15" s="1">
        <v>7877.9</v>
      </c>
      <c r="T15" s="1">
        <v>11749.7</v>
      </c>
      <c r="U15" s="1">
        <v>3871.8</v>
      </c>
      <c r="V15" s="1">
        <v>510779.6</v>
      </c>
      <c r="X15" s="1">
        <v>503161.5</v>
      </c>
      <c r="Y15" s="1">
        <v>376833.3</v>
      </c>
      <c r="Z15" s="1">
        <v>126385.4</v>
      </c>
      <c r="AB15" s="1">
        <v>143390.2</v>
      </c>
      <c r="AD15" s="1">
        <v>483803.2</v>
      </c>
      <c r="AG15" t="s">
        <v>87</v>
      </c>
      <c r="AH15" s="1">
        <v>484480.2</v>
      </c>
      <c r="AI15" s="1">
        <v>272616.9</v>
      </c>
      <c r="AJ15" s="2">
        <f t="shared" si="11"/>
        <v>144975.3</v>
      </c>
      <c r="AK15" s="1">
        <v>87084.4</v>
      </c>
      <c r="AL15" s="1">
        <v>-14993.9</v>
      </c>
      <c r="AM15">
        <f t="shared" si="12"/>
        <v>0.562699775966077</v>
      </c>
      <c r="AN15">
        <f t="shared" si="0"/>
        <v>0.299238854343273</v>
      </c>
      <c r="AO15">
        <f t="shared" si="1"/>
        <v>0.179748109417062</v>
      </c>
      <c r="AP15">
        <f t="shared" si="2"/>
        <v>-0.0309484267881329</v>
      </c>
      <c r="AQ15">
        <f t="shared" si="3"/>
        <v>0.041962499189851</v>
      </c>
      <c r="AR15">
        <f t="shared" si="4"/>
        <v>1.28865818663479</v>
      </c>
      <c r="AS15">
        <f t="shared" si="5"/>
        <v>-6.1603597302437</v>
      </c>
      <c r="AT15">
        <f t="shared" si="6"/>
        <v>1.9071153960985</v>
      </c>
      <c r="AU15">
        <f t="shared" si="7"/>
        <v>-22.3477547535998</v>
      </c>
      <c r="AV15">
        <f t="shared" si="13"/>
        <v>0.725127672916246</v>
      </c>
      <c r="AW15">
        <f t="shared" si="8"/>
        <v>-1.84341898802056</v>
      </c>
      <c r="AX15">
        <f t="shared" si="9"/>
        <v>0.342800386888877</v>
      </c>
      <c r="AY15">
        <f t="shared" si="10"/>
        <v>0.691627851870933</v>
      </c>
      <c r="AZ15">
        <f t="shared" si="14"/>
        <v>-0.0838630763445072</v>
      </c>
    </row>
    <row r="16" spans="1:52">
      <c r="A16" t="s">
        <v>88</v>
      </c>
      <c r="B16" s="1">
        <v>484683.5</v>
      </c>
      <c r="C16" s="1">
        <v>276130</v>
      </c>
      <c r="D16" s="1">
        <v>271151.3</v>
      </c>
      <c r="E16" s="1">
        <v>229058.4</v>
      </c>
      <c r="F16" s="1">
        <v>25157.1</v>
      </c>
      <c r="G16" s="1">
        <v>73837.6</v>
      </c>
      <c r="H16" s="1">
        <v>-1774.8</v>
      </c>
      <c r="I16" s="1">
        <v>88745.2</v>
      </c>
      <c r="J16" s="1">
        <v>38915.1</v>
      </c>
      <c r="K16">
        <v>-90.7</v>
      </c>
      <c r="L16" s="1">
        <v>-11643.1</v>
      </c>
      <c r="M16" s="1">
        <v>52674</v>
      </c>
      <c r="N16" s="1">
        <v>64317.1</v>
      </c>
      <c r="O16" s="1">
        <v>-4592.9</v>
      </c>
      <c r="Q16" s="1">
        <v>18868.9</v>
      </c>
      <c r="R16" s="1">
        <v>503552.4</v>
      </c>
      <c r="S16" s="1">
        <v>7400.2</v>
      </c>
      <c r="T16" s="1">
        <v>10629.6</v>
      </c>
      <c r="U16" s="1">
        <v>3229.4</v>
      </c>
      <c r="V16" s="1">
        <v>510952.6</v>
      </c>
      <c r="X16" s="1">
        <v>499726.4</v>
      </c>
      <c r="Y16" s="1">
        <v>373436.8</v>
      </c>
      <c r="Z16" s="1">
        <v>126372.1</v>
      </c>
      <c r="AB16" s="1">
        <v>136456</v>
      </c>
      <c r="AD16" s="1">
        <v>485784.9</v>
      </c>
      <c r="AG16" t="s">
        <v>88</v>
      </c>
      <c r="AH16" s="1">
        <v>484683.5</v>
      </c>
      <c r="AI16" s="1">
        <v>276130</v>
      </c>
      <c r="AJ16" s="2">
        <f t="shared" si="11"/>
        <v>136044.3</v>
      </c>
      <c r="AK16" s="1">
        <v>88745.2</v>
      </c>
      <c r="AL16" s="1">
        <v>-11643.1</v>
      </c>
      <c r="AM16">
        <f t="shared" si="12"/>
        <v>0.569711987307181</v>
      </c>
      <c r="AN16">
        <f t="shared" si="0"/>
        <v>0.280686881232804</v>
      </c>
      <c r="AO16">
        <f t="shared" si="1"/>
        <v>0.183099280251958</v>
      </c>
      <c r="AP16">
        <f t="shared" si="2"/>
        <v>-0.0240220680093298</v>
      </c>
      <c r="AQ16">
        <f t="shared" si="3"/>
        <v>1.53512549942385</v>
      </c>
      <c r="AR16">
        <f t="shared" si="4"/>
        <v>0.634121609386883</v>
      </c>
      <c r="AS16">
        <f t="shared" si="5"/>
        <v>0.344520130575123</v>
      </c>
      <c r="AT16">
        <f t="shared" si="6"/>
        <v>1.86635446198781</v>
      </c>
      <c r="AU16">
        <f t="shared" si="7"/>
        <v>-24.813838238957</v>
      </c>
      <c r="AV16">
        <f t="shared" si="13"/>
        <v>0.361266682278229</v>
      </c>
      <c r="AW16">
        <f t="shared" si="8"/>
        <v>0.0967022809730498</v>
      </c>
      <c r="AX16">
        <f t="shared" si="9"/>
        <v>0.341728158684998</v>
      </c>
      <c r="AY16">
        <f t="shared" si="10"/>
        <v>0.596079709748733</v>
      </c>
      <c r="AZ16">
        <f t="shared" si="14"/>
        <v>1.39577683168501</v>
      </c>
    </row>
    <row r="17" spans="1:52">
      <c r="A17" t="s">
        <v>89</v>
      </c>
      <c r="B17" s="1">
        <v>492124</v>
      </c>
      <c r="C17" s="1">
        <v>277881</v>
      </c>
      <c r="D17" s="1">
        <v>272631.2</v>
      </c>
      <c r="E17" s="1">
        <v>229661.9</v>
      </c>
      <c r="F17" s="1">
        <v>25042.3</v>
      </c>
      <c r="G17" s="1">
        <v>75449</v>
      </c>
      <c r="H17">
        <v>-79.3</v>
      </c>
      <c r="I17" s="1">
        <v>90401.5</v>
      </c>
      <c r="J17" s="1">
        <v>36225.8</v>
      </c>
      <c r="K17">
        <v>-124.8</v>
      </c>
      <c r="L17" s="1">
        <v>-8754</v>
      </c>
      <c r="M17" s="1">
        <v>57746</v>
      </c>
      <c r="N17" s="1">
        <v>66500</v>
      </c>
      <c r="O17" s="1">
        <v>-3917.5</v>
      </c>
      <c r="Q17" s="1">
        <v>18123.5</v>
      </c>
      <c r="R17" s="1">
        <v>510247.5</v>
      </c>
      <c r="S17" s="1">
        <v>8292.9</v>
      </c>
      <c r="T17" s="1">
        <v>11159.5</v>
      </c>
      <c r="U17" s="1">
        <v>2866.6</v>
      </c>
      <c r="V17" s="1">
        <v>518540.4</v>
      </c>
      <c r="X17" s="1">
        <v>503854.2</v>
      </c>
      <c r="Y17" s="1">
        <v>378283.9</v>
      </c>
      <c r="Z17" s="1">
        <v>125617.9</v>
      </c>
      <c r="AB17" s="1">
        <v>135595.8</v>
      </c>
      <c r="AD17" s="1">
        <v>491763.2</v>
      </c>
      <c r="AG17" t="s">
        <v>89</v>
      </c>
      <c r="AH17" s="1">
        <v>492124</v>
      </c>
      <c r="AI17" s="1">
        <v>277881</v>
      </c>
      <c r="AJ17" s="2">
        <f t="shared" si="11"/>
        <v>136513</v>
      </c>
      <c r="AK17" s="1">
        <v>90401.5</v>
      </c>
      <c r="AL17" s="1">
        <v>-8754</v>
      </c>
      <c r="AM17">
        <f t="shared" si="12"/>
        <v>0.564656468694882</v>
      </c>
      <c r="AN17">
        <f t="shared" si="0"/>
        <v>0.277395534458795</v>
      </c>
      <c r="AO17">
        <f t="shared" si="1"/>
        <v>0.183696588664645</v>
      </c>
      <c r="AP17">
        <f t="shared" si="2"/>
        <v>-0.0177881997220213</v>
      </c>
      <c r="AQ17">
        <f t="shared" si="3"/>
        <v>2.18611569441848</v>
      </c>
      <c r="AR17">
        <f t="shared" si="4"/>
        <v>1.32157290350906</v>
      </c>
      <c r="AS17">
        <f t="shared" si="5"/>
        <v>1.62255609355886</v>
      </c>
      <c r="AT17">
        <f t="shared" si="6"/>
        <v>1.08891998473476</v>
      </c>
      <c r="AU17">
        <f t="shared" si="7"/>
        <v>-30.1964816084076</v>
      </c>
      <c r="AV17">
        <f t="shared" si="13"/>
        <v>0.74623468881827</v>
      </c>
      <c r="AW17">
        <f t="shared" si="8"/>
        <v>0.450089814762133</v>
      </c>
      <c r="AX17">
        <f t="shared" si="9"/>
        <v>0.200030886524533</v>
      </c>
      <c r="AY17">
        <f t="shared" si="10"/>
        <v>0.537141045752696</v>
      </c>
      <c r="AZ17">
        <f t="shared" si="14"/>
        <v>1.93349643585763</v>
      </c>
    </row>
    <row r="18" spans="1:52">
      <c r="A18" t="s">
        <v>90</v>
      </c>
      <c r="B18" s="1">
        <v>502882.4</v>
      </c>
      <c r="C18" s="1">
        <v>281553.4</v>
      </c>
      <c r="D18" s="1">
        <v>276185.5</v>
      </c>
      <c r="E18" s="1">
        <v>232460.2</v>
      </c>
      <c r="F18" s="1">
        <v>25771.7</v>
      </c>
      <c r="G18" s="1">
        <v>78058.2</v>
      </c>
      <c r="H18" s="1">
        <v>1945.7</v>
      </c>
      <c r="I18" s="1">
        <v>91385.9</v>
      </c>
      <c r="J18" s="1">
        <v>32967.7</v>
      </c>
      <c r="K18">
        <v>-15.3</v>
      </c>
      <c r="L18" s="1">
        <v>-6110.6</v>
      </c>
      <c r="M18" s="1">
        <v>66044.6</v>
      </c>
      <c r="N18" s="1">
        <v>72155.2</v>
      </c>
      <c r="O18" s="1">
        <v>-2674.2</v>
      </c>
      <c r="Q18" s="1">
        <v>17265</v>
      </c>
      <c r="R18" s="1">
        <v>520147.3</v>
      </c>
      <c r="S18" s="1">
        <v>10072.4</v>
      </c>
      <c r="T18" s="1">
        <v>13048</v>
      </c>
      <c r="U18" s="1">
        <v>2975.7</v>
      </c>
      <c r="V18" s="1">
        <v>530219.7</v>
      </c>
      <c r="X18" s="1">
        <v>510905.6</v>
      </c>
      <c r="Y18" s="1">
        <v>387121.8</v>
      </c>
      <c r="Z18" s="1">
        <v>123759</v>
      </c>
      <c r="AB18" s="1">
        <v>135992.6</v>
      </c>
      <c r="AD18" s="1">
        <v>500630.9</v>
      </c>
      <c r="AG18" t="s">
        <v>90</v>
      </c>
      <c r="AH18" s="1">
        <v>502882.4</v>
      </c>
      <c r="AI18" s="1">
        <v>281553.4</v>
      </c>
      <c r="AJ18" s="2">
        <f t="shared" si="11"/>
        <v>138728</v>
      </c>
      <c r="AK18" s="1">
        <v>91385.9</v>
      </c>
      <c r="AL18" s="1">
        <v>-6110.6</v>
      </c>
      <c r="AM18">
        <f t="shared" si="12"/>
        <v>0.559879208339763</v>
      </c>
      <c r="AN18">
        <f t="shared" si="0"/>
        <v>0.275865689473324</v>
      </c>
      <c r="AO18">
        <f t="shared" si="1"/>
        <v>0.181724196352865</v>
      </c>
      <c r="AP18">
        <f t="shared" si="2"/>
        <v>-0.0121511510444589</v>
      </c>
      <c r="AQ18">
        <f t="shared" si="3"/>
        <v>1.80390087225164</v>
      </c>
      <c r="AR18">
        <f t="shared" si="4"/>
        <v>1.53065102392654</v>
      </c>
      <c r="AS18">
        <f t="shared" si="5"/>
        <v>1.84836514618535</v>
      </c>
      <c r="AT18">
        <f t="shared" si="6"/>
        <v>0.793557868336375</v>
      </c>
      <c r="AU18">
        <f t="shared" si="7"/>
        <v>-6.73910908912382</v>
      </c>
      <c r="AV18">
        <f t="shared" si="13"/>
        <v>0.856979683520437</v>
      </c>
      <c r="AW18">
        <f t="shared" si="8"/>
        <v>0.509900525450883</v>
      </c>
      <c r="AX18">
        <f t="shared" si="9"/>
        <v>0.14420866588292</v>
      </c>
      <c r="AY18">
        <f t="shared" si="10"/>
        <v>0.0818879324470294</v>
      </c>
      <c r="AZ18">
        <f t="shared" si="14"/>
        <v>1.59297680730127</v>
      </c>
    </row>
    <row r="19" spans="1:52">
      <c r="A19" t="s">
        <v>91</v>
      </c>
      <c r="B19" s="1">
        <v>511953.9</v>
      </c>
      <c r="C19" s="1">
        <v>285863</v>
      </c>
      <c r="D19" s="1">
        <v>280395.7</v>
      </c>
      <c r="E19" s="1">
        <v>236124.1</v>
      </c>
      <c r="F19" s="1">
        <v>25738.7</v>
      </c>
      <c r="G19" s="1">
        <v>84398.7</v>
      </c>
      <c r="H19">
        <v>835.6</v>
      </c>
      <c r="I19" s="1">
        <v>92111.1</v>
      </c>
      <c r="J19" s="1">
        <v>30267.7</v>
      </c>
      <c r="K19">
        <v>51.5</v>
      </c>
      <c r="L19" s="1">
        <v>-5698.8</v>
      </c>
      <c r="M19" s="1">
        <v>70746.8</v>
      </c>
      <c r="N19" s="1">
        <v>76445.5</v>
      </c>
      <c r="O19" s="1">
        <v>-1613.7</v>
      </c>
      <c r="Q19" s="1">
        <v>13586.2</v>
      </c>
      <c r="R19" s="1">
        <v>525540.2</v>
      </c>
      <c r="S19" s="1">
        <v>11692.4</v>
      </c>
      <c r="T19" s="1">
        <v>15922.7</v>
      </c>
      <c r="U19" s="1">
        <v>4230.3</v>
      </c>
      <c r="V19" s="1">
        <v>537232.6</v>
      </c>
      <c r="X19" s="1">
        <v>518929</v>
      </c>
      <c r="Y19" s="1">
        <v>396757.7</v>
      </c>
      <c r="Z19" s="1">
        <v>122083.3</v>
      </c>
      <c r="AB19" s="1">
        <v>140028.5</v>
      </c>
      <c r="AD19" s="1">
        <v>510642.1</v>
      </c>
      <c r="AG19" t="s">
        <v>91</v>
      </c>
      <c r="AH19" s="1">
        <v>511953.9</v>
      </c>
      <c r="AI19" s="1">
        <v>285863</v>
      </c>
      <c r="AJ19" s="2">
        <f t="shared" si="11"/>
        <v>141292.2</v>
      </c>
      <c r="AK19" s="1">
        <v>92111.1</v>
      </c>
      <c r="AL19" s="1">
        <v>-5698.8</v>
      </c>
      <c r="AM19">
        <f t="shared" si="12"/>
        <v>0.558376447566861</v>
      </c>
      <c r="AN19">
        <f t="shared" si="0"/>
        <v>0.2759861776617</v>
      </c>
      <c r="AO19">
        <f t="shared" si="1"/>
        <v>0.179920692077939</v>
      </c>
      <c r="AP19">
        <f t="shared" si="2"/>
        <v>-0.0111314710172146</v>
      </c>
      <c r="AQ19">
        <f t="shared" si="3"/>
        <v>1.37235012761891</v>
      </c>
      <c r="AR19">
        <f t="shared" si="4"/>
        <v>0.928381777284931</v>
      </c>
      <c r="AS19">
        <f t="shared" si="5"/>
        <v>-0.163703304216381</v>
      </c>
      <c r="AT19">
        <f t="shared" si="6"/>
        <v>0.224077228477343</v>
      </c>
      <c r="AU19">
        <f t="shared" si="7"/>
        <v>-64.8417210640837</v>
      </c>
      <c r="AV19">
        <f t="shared" si="13"/>
        <v>0.518386518786169</v>
      </c>
      <c r="AW19">
        <f t="shared" si="8"/>
        <v>-0.0451798492012694</v>
      </c>
      <c r="AX19">
        <f t="shared" si="9"/>
        <v>0.0403161300265501</v>
      </c>
      <c r="AY19">
        <f t="shared" si="10"/>
        <v>0.721783738731163</v>
      </c>
      <c r="AZ19">
        <f t="shared" si="14"/>
        <v>1.23530653834261</v>
      </c>
    </row>
    <row r="20" spans="1:52">
      <c r="A20" t="s">
        <v>92</v>
      </c>
      <c r="B20" s="1">
        <v>518979.7</v>
      </c>
      <c r="C20" s="1">
        <v>288516.9</v>
      </c>
      <c r="D20" s="1">
        <v>282902</v>
      </c>
      <c r="E20" s="1">
        <v>238060.8</v>
      </c>
      <c r="F20" s="1">
        <v>25846.5</v>
      </c>
      <c r="G20" s="1">
        <v>86178.1</v>
      </c>
      <c r="H20">
        <v>222</v>
      </c>
      <c r="I20" s="1">
        <v>92317.5</v>
      </c>
      <c r="J20" s="1">
        <v>28799.5</v>
      </c>
      <c r="K20">
        <v>14.8</v>
      </c>
      <c r="L20" s="1">
        <v>-2003.6</v>
      </c>
      <c r="M20" s="1">
        <v>78038</v>
      </c>
      <c r="N20" s="1">
        <v>80041.6</v>
      </c>
      <c r="O20">
        <v>-912</v>
      </c>
      <c r="Q20" s="1">
        <v>8833.2</v>
      </c>
      <c r="R20" s="1">
        <v>527812.9</v>
      </c>
      <c r="S20" s="1">
        <v>14163.6</v>
      </c>
      <c r="T20" s="1">
        <v>19811.8</v>
      </c>
      <c r="U20" s="1">
        <v>5648.2</v>
      </c>
      <c r="V20" s="1">
        <v>541976.5</v>
      </c>
      <c r="X20" s="1">
        <v>521731.8</v>
      </c>
      <c r="Y20" s="1">
        <v>400727.3</v>
      </c>
      <c r="Z20" s="1">
        <v>120898.3</v>
      </c>
      <c r="AB20" s="1">
        <v>140587.4</v>
      </c>
      <c r="AD20" s="1">
        <v>518271.5</v>
      </c>
      <c r="AG20" t="s">
        <v>92</v>
      </c>
      <c r="AH20" s="1">
        <v>518979.7</v>
      </c>
      <c r="AI20" s="1">
        <v>288516.9</v>
      </c>
      <c r="AJ20" s="2">
        <f t="shared" si="11"/>
        <v>141060.9</v>
      </c>
      <c r="AK20" s="1">
        <v>92317.5</v>
      </c>
      <c r="AL20" s="1">
        <v>-2003.6</v>
      </c>
      <c r="AM20">
        <f t="shared" si="12"/>
        <v>0.555930993061964</v>
      </c>
      <c r="AN20">
        <f t="shared" si="0"/>
        <v>0.271804272883891</v>
      </c>
      <c r="AO20">
        <f t="shared" si="1"/>
        <v>0.17788268018961</v>
      </c>
      <c r="AP20">
        <f t="shared" si="2"/>
        <v>-0.00386065196769739</v>
      </c>
      <c r="AQ20">
        <f t="shared" si="3"/>
        <v>1.48396941152032</v>
      </c>
      <c r="AR20">
        <f t="shared" si="4"/>
        <v>0.755172400646197</v>
      </c>
      <c r="AS20">
        <f t="shared" si="5"/>
        <v>-1.05947147650412</v>
      </c>
      <c r="AT20">
        <f t="shared" si="6"/>
        <v>1.48790857638043</v>
      </c>
      <c r="AU20">
        <f t="shared" si="7"/>
        <v>-248.258135356359</v>
      </c>
      <c r="AV20">
        <f t="shared" si="13"/>
        <v>0.419823742624228</v>
      </c>
      <c r="AW20">
        <f t="shared" si="8"/>
        <v>-0.287968874312425</v>
      </c>
      <c r="AX20">
        <f t="shared" si="9"/>
        <v>0.264673165443659</v>
      </c>
      <c r="AY20">
        <f t="shared" si="10"/>
        <v>0.95843825876041</v>
      </c>
      <c r="AZ20">
        <f t="shared" si="14"/>
        <v>1.35496629251587</v>
      </c>
    </row>
    <row r="21" spans="1:52">
      <c r="A21" t="s">
        <v>93</v>
      </c>
      <c r="B21" s="1">
        <v>526681.2</v>
      </c>
      <c r="C21" s="1">
        <v>290695.7</v>
      </c>
      <c r="D21" s="1">
        <v>285181.9</v>
      </c>
      <c r="E21" s="1">
        <v>239749.3</v>
      </c>
      <c r="F21" s="1">
        <v>23377.7</v>
      </c>
      <c r="G21" s="1">
        <v>86898.9</v>
      </c>
      <c r="H21" s="1">
        <v>1965.9</v>
      </c>
      <c r="I21" s="1">
        <v>93691.1</v>
      </c>
      <c r="J21" s="1">
        <v>27283.5</v>
      </c>
      <c r="K21">
        <v>40.4</v>
      </c>
      <c r="L21" s="1">
        <v>2970.5</v>
      </c>
      <c r="M21" s="1">
        <v>84829.7</v>
      </c>
      <c r="N21" s="1">
        <v>81859.2</v>
      </c>
      <c r="O21">
        <v>-242.4</v>
      </c>
      <c r="Q21" s="1">
        <v>5985.6</v>
      </c>
      <c r="R21" s="1">
        <v>532666.8</v>
      </c>
      <c r="S21" s="1">
        <v>16396.3</v>
      </c>
      <c r="T21" s="1">
        <v>23264.1</v>
      </c>
      <c r="U21" s="1">
        <v>6867.8</v>
      </c>
      <c r="V21" s="1">
        <v>549063.1</v>
      </c>
      <c r="X21" s="1">
        <v>524097.2</v>
      </c>
      <c r="Y21" s="1">
        <v>403081.3</v>
      </c>
      <c r="Z21" s="1">
        <v>120902.7</v>
      </c>
      <c r="AB21" s="1">
        <v>137561.3</v>
      </c>
      <c r="AD21" s="1">
        <v>524251</v>
      </c>
      <c r="AG21" t="s">
        <v>93</v>
      </c>
      <c r="AH21" s="1">
        <v>526681.2</v>
      </c>
      <c r="AI21" s="1">
        <v>290695.7</v>
      </c>
      <c r="AJ21" s="2">
        <f t="shared" si="11"/>
        <v>139566.4</v>
      </c>
      <c r="AK21" s="1">
        <v>93691.1</v>
      </c>
      <c r="AL21" s="1">
        <v>2970.5</v>
      </c>
      <c r="AM21">
        <f t="shared" si="12"/>
        <v>0.55193863004793</v>
      </c>
      <c r="AN21">
        <f t="shared" si="0"/>
        <v>0.264992181228417</v>
      </c>
      <c r="AO21">
        <f t="shared" si="1"/>
        <v>0.177889584819052</v>
      </c>
      <c r="AP21">
        <f t="shared" si="2"/>
        <v>0.00564003423702992</v>
      </c>
      <c r="AQ21">
        <f t="shared" si="3"/>
        <v>-1.22428900063264</v>
      </c>
      <c r="AR21">
        <f t="shared" si="4"/>
        <v>-1.13317809654564</v>
      </c>
      <c r="AS21">
        <f t="shared" si="5"/>
        <v>-2.96310573318506</v>
      </c>
      <c r="AT21">
        <f t="shared" si="6"/>
        <v>-0.0880553222237758</v>
      </c>
      <c r="AU21">
        <f t="shared" si="7"/>
        <v>25.1540144756775</v>
      </c>
      <c r="AV21">
        <f t="shared" si="13"/>
        <v>-0.625444766207724</v>
      </c>
      <c r="AW21">
        <f t="shared" si="8"/>
        <v>-0.785199851447137</v>
      </c>
      <c r="AX21">
        <f t="shared" si="9"/>
        <v>-0.0156641247114953</v>
      </c>
      <c r="AY21">
        <f t="shared" si="10"/>
        <v>0.141869502841567</v>
      </c>
      <c r="AZ21">
        <f t="shared" si="14"/>
        <v>-1.28443923952479</v>
      </c>
    </row>
    <row r="22" spans="1:52">
      <c r="A22" t="s">
        <v>94</v>
      </c>
      <c r="B22" s="1">
        <v>520233.1</v>
      </c>
      <c r="C22" s="1">
        <v>287401.6</v>
      </c>
      <c r="D22" s="1">
        <v>281947.4</v>
      </c>
      <c r="E22" s="1">
        <v>235935.4</v>
      </c>
      <c r="F22" s="1">
        <v>21929</v>
      </c>
      <c r="G22" s="1">
        <v>84384.9</v>
      </c>
      <c r="H22" s="1">
        <v>3167.9</v>
      </c>
      <c r="I22" s="1">
        <v>93608.6</v>
      </c>
      <c r="J22" s="1">
        <v>25931.2</v>
      </c>
      <c r="K22">
        <v>17.9</v>
      </c>
      <c r="L22" s="1">
        <v>3717.7</v>
      </c>
      <c r="M22" s="1">
        <v>86176.7</v>
      </c>
      <c r="N22" s="1">
        <v>82459.1</v>
      </c>
      <c r="O22">
        <v>74.4</v>
      </c>
      <c r="Q22" s="1">
        <v>-2100.2</v>
      </c>
      <c r="R22" s="1">
        <v>518132.9</v>
      </c>
      <c r="S22" s="1">
        <v>13991.1</v>
      </c>
      <c r="T22" s="1">
        <v>19615.3</v>
      </c>
      <c r="U22" s="1">
        <v>5624.2</v>
      </c>
      <c r="V22" s="1">
        <v>532124.1</v>
      </c>
      <c r="X22" s="1">
        <v>516708.2</v>
      </c>
      <c r="Y22" s="1">
        <v>397095.4</v>
      </c>
      <c r="Z22" s="1">
        <v>119504.8</v>
      </c>
      <c r="AB22" s="1">
        <v>132303.5</v>
      </c>
      <c r="AD22" s="1">
        <v>516636.5</v>
      </c>
      <c r="AG22" t="s">
        <v>94</v>
      </c>
      <c r="AH22" s="1">
        <v>520233.1</v>
      </c>
      <c r="AI22" s="1">
        <v>287401.6</v>
      </c>
      <c r="AJ22" s="2">
        <f t="shared" si="11"/>
        <v>135430.9</v>
      </c>
      <c r="AK22" s="1">
        <v>93608.6</v>
      </c>
      <c r="AL22" s="1">
        <v>3717.7</v>
      </c>
      <c r="AM22">
        <f t="shared" si="12"/>
        <v>0.552447739292252</v>
      </c>
      <c r="AN22">
        <f t="shared" si="0"/>
        <v>0.260327341724315</v>
      </c>
      <c r="AO22">
        <f t="shared" si="1"/>
        <v>0.179935878743586</v>
      </c>
      <c r="AP22">
        <f t="shared" si="2"/>
        <v>0.00714621964653922</v>
      </c>
      <c r="AQ22">
        <f t="shared" si="3"/>
        <v>-5.69323635885529</v>
      </c>
      <c r="AR22">
        <f t="shared" si="4"/>
        <v>-0.915095810183381</v>
      </c>
      <c r="AS22">
        <f t="shared" si="5"/>
        <v>-15.6343936280421</v>
      </c>
      <c r="AT22">
        <f t="shared" si="6"/>
        <v>1.96958399121448</v>
      </c>
      <c r="AU22">
        <f t="shared" si="7"/>
        <v>-196.887860774135</v>
      </c>
      <c r="AV22">
        <f t="shared" si="13"/>
        <v>-0.505542611571621</v>
      </c>
      <c r="AW22">
        <f t="shared" si="8"/>
        <v>-4.07006013265976</v>
      </c>
      <c r="AX22">
        <f t="shared" si="9"/>
        <v>0.354398826218477</v>
      </c>
      <c r="AY22">
        <f t="shared" si="10"/>
        <v>-1.4070038988292</v>
      </c>
      <c r="AZ22">
        <f t="shared" si="14"/>
        <v>-5.6282078168421</v>
      </c>
    </row>
    <row r="23" spans="1:52">
      <c r="A23" t="s">
        <v>95</v>
      </c>
      <c r="B23" s="1">
        <v>490615</v>
      </c>
      <c r="C23" s="1">
        <v>284771.6</v>
      </c>
      <c r="D23" s="1">
        <v>279146.1</v>
      </c>
      <c r="E23" s="1">
        <v>232492.8</v>
      </c>
      <c r="F23" s="1">
        <v>18034.7</v>
      </c>
      <c r="G23" s="1">
        <v>73439</v>
      </c>
      <c r="H23" s="1">
        <v>-4847.2</v>
      </c>
      <c r="I23" s="1">
        <v>95452.3</v>
      </c>
      <c r="J23" s="1">
        <v>27640.7</v>
      </c>
      <c r="K23">
        <v>-10.1</v>
      </c>
      <c r="L23" s="1">
        <v>-3602</v>
      </c>
      <c r="M23" s="1">
        <v>66026.2</v>
      </c>
      <c r="N23" s="1">
        <v>69628.2</v>
      </c>
      <c r="O23">
        <v>-263.9</v>
      </c>
      <c r="Q23" s="1">
        <v>6044.9</v>
      </c>
      <c r="R23" s="1">
        <v>496659.8</v>
      </c>
      <c r="S23" s="1">
        <v>12506.7</v>
      </c>
      <c r="T23" s="1">
        <v>16427.4</v>
      </c>
      <c r="U23" s="1">
        <v>3920.8</v>
      </c>
      <c r="V23" s="1">
        <v>509166.5</v>
      </c>
      <c r="X23" s="1">
        <v>494451.7</v>
      </c>
      <c r="Y23" s="1">
        <v>371477.5</v>
      </c>
      <c r="Z23" s="1">
        <v>122983.8</v>
      </c>
      <c r="AB23" s="1">
        <v>119041.8</v>
      </c>
      <c r="AD23" s="1">
        <v>495373.3</v>
      </c>
      <c r="AG23" t="s">
        <v>95</v>
      </c>
      <c r="AH23" s="1">
        <v>490615</v>
      </c>
      <c r="AI23" s="1">
        <v>284771.6</v>
      </c>
      <c r="AJ23" s="2">
        <f t="shared" si="11"/>
        <v>114257.1</v>
      </c>
      <c r="AK23" s="1">
        <v>95452.3</v>
      </c>
      <c r="AL23" s="1">
        <v>-3602</v>
      </c>
      <c r="AM23">
        <f t="shared" si="12"/>
        <v>0.580438021666684</v>
      </c>
      <c r="AN23">
        <f t="shared" si="0"/>
        <v>0.232885460085811</v>
      </c>
      <c r="AO23">
        <f t="shared" si="1"/>
        <v>0.194556424079981</v>
      </c>
      <c r="AP23">
        <f t="shared" si="2"/>
        <v>-0.00734180569285489</v>
      </c>
      <c r="AQ23">
        <f t="shared" si="3"/>
        <v>4.09791791934613</v>
      </c>
      <c r="AR23">
        <f t="shared" si="4"/>
        <v>2.33046413336161</v>
      </c>
      <c r="AS23">
        <f t="shared" si="5"/>
        <v>2.90161399160316</v>
      </c>
      <c r="AT23">
        <f t="shared" si="6"/>
        <v>1.87192974920458</v>
      </c>
      <c r="AU23">
        <f t="shared" si="7"/>
        <v>-237.554136590783</v>
      </c>
      <c r="AV23">
        <f t="shared" si="13"/>
        <v>1.35268999113358</v>
      </c>
      <c r="AW23">
        <f t="shared" si="8"/>
        <v>0.675743709425928</v>
      </c>
      <c r="AX23">
        <f t="shared" si="9"/>
        <v>0.364195958134179</v>
      </c>
      <c r="AY23">
        <f t="shared" si="10"/>
        <v>1.74407631238344</v>
      </c>
      <c r="AZ23">
        <f t="shared" si="14"/>
        <v>4.13670597107712</v>
      </c>
    </row>
    <row r="24" spans="1:52">
      <c r="A24" t="s">
        <v>96</v>
      </c>
      <c r="B24" s="1">
        <v>510720</v>
      </c>
      <c r="C24" s="1">
        <v>291408.1</v>
      </c>
      <c r="D24" s="1">
        <v>285521</v>
      </c>
      <c r="E24" s="1">
        <v>238321.4</v>
      </c>
      <c r="F24" s="1">
        <v>17794.8</v>
      </c>
      <c r="G24" s="1">
        <v>72718.2</v>
      </c>
      <c r="H24">
        <v>49.1</v>
      </c>
      <c r="I24" s="1">
        <v>97239.1</v>
      </c>
      <c r="J24" s="1">
        <v>27037.3</v>
      </c>
      <c r="K24">
        <v>-27</v>
      </c>
      <c r="L24" s="1">
        <v>4954.7</v>
      </c>
      <c r="M24" s="1">
        <v>82440.8</v>
      </c>
      <c r="N24" s="1">
        <v>77486.1</v>
      </c>
      <c r="O24">
        <v>-454.3</v>
      </c>
      <c r="Q24" s="1">
        <v>2553.6</v>
      </c>
      <c r="R24" s="1">
        <v>513273.6</v>
      </c>
      <c r="S24" s="1">
        <v>13699.1</v>
      </c>
      <c r="T24" s="1">
        <v>17911.2</v>
      </c>
      <c r="U24" s="1">
        <v>4212.1</v>
      </c>
      <c r="V24" s="1">
        <v>526972.7</v>
      </c>
      <c r="X24" s="1">
        <v>506184.6</v>
      </c>
      <c r="Y24" s="1">
        <v>381990.4</v>
      </c>
      <c r="Z24" s="1">
        <v>124192.7</v>
      </c>
      <c r="AB24" s="1">
        <v>117490.1</v>
      </c>
      <c r="AD24" s="1">
        <v>510738</v>
      </c>
      <c r="AG24" t="s">
        <v>96</v>
      </c>
      <c r="AH24" s="1">
        <v>510720</v>
      </c>
      <c r="AI24" s="1">
        <v>291408.1</v>
      </c>
      <c r="AJ24" s="2">
        <f t="shared" si="11"/>
        <v>117572.4</v>
      </c>
      <c r="AK24" s="1">
        <v>97239.1</v>
      </c>
      <c r="AL24" s="1">
        <v>4954.7</v>
      </c>
      <c r="AM24">
        <f t="shared" si="12"/>
        <v>0.570582902568922</v>
      </c>
      <c r="AN24">
        <f t="shared" si="0"/>
        <v>0.230209116541353</v>
      </c>
      <c r="AO24">
        <f t="shared" si="1"/>
        <v>0.19039610745614</v>
      </c>
      <c r="AP24">
        <f t="shared" si="2"/>
        <v>0.00970140194235589</v>
      </c>
      <c r="AQ24">
        <f t="shared" si="3"/>
        <v>0.0238095238095192</v>
      </c>
      <c r="AR24">
        <f t="shared" si="4"/>
        <v>-0.524487823090698</v>
      </c>
      <c r="AS24">
        <f t="shared" si="5"/>
        <v>2.99092303976102</v>
      </c>
      <c r="AT24">
        <f t="shared" si="6"/>
        <v>2.22461952033698</v>
      </c>
      <c r="AU24">
        <f t="shared" si="7"/>
        <v>-91.569620764123</v>
      </c>
      <c r="AV24">
        <f t="shared" si="13"/>
        <v>-0.299263784461146</v>
      </c>
      <c r="AW24">
        <f t="shared" si="8"/>
        <v>0.688537750626564</v>
      </c>
      <c r="AX24">
        <f t="shared" si="9"/>
        <v>0.423558897243107</v>
      </c>
      <c r="AY24">
        <f t="shared" si="10"/>
        <v>-0.888353696741855</v>
      </c>
      <c r="AZ24">
        <f t="shared" si="14"/>
        <v>-0.07552083333333</v>
      </c>
    </row>
    <row r="25" spans="1:52">
      <c r="A25" t="s">
        <v>97</v>
      </c>
      <c r="B25" s="1">
        <v>510841.6</v>
      </c>
      <c r="C25" s="1">
        <v>289879.7</v>
      </c>
      <c r="D25" s="1">
        <v>283422.3</v>
      </c>
      <c r="E25" s="1">
        <v>235764.3</v>
      </c>
      <c r="F25" s="1">
        <v>19017.5</v>
      </c>
      <c r="G25" s="1">
        <v>75604.9</v>
      </c>
      <c r="H25">
        <v>987.3</v>
      </c>
      <c r="I25" s="1">
        <v>99402.3</v>
      </c>
      <c r="J25" s="1">
        <v>25483.3</v>
      </c>
      <c r="K25">
        <v>-4.1</v>
      </c>
      <c r="L25">
        <v>417.7</v>
      </c>
      <c r="M25" s="1">
        <v>82342.2</v>
      </c>
      <c r="N25" s="1">
        <v>81924.5</v>
      </c>
      <c r="O25">
        <v>53</v>
      </c>
      <c r="Q25" s="1">
        <v>-3920.9</v>
      </c>
      <c r="R25" s="1">
        <v>506920.7</v>
      </c>
      <c r="S25" s="1">
        <v>14781.8</v>
      </c>
      <c r="T25" s="1">
        <v>18947.4</v>
      </c>
      <c r="U25" s="1">
        <v>4165.6</v>
      </c>
      <c r="V25" s="1">
        <v>521702.6</v>
      </c>
      <c r="X25" s="1">
        <v>510387.8</v>
      </c>
      <c r="Y25" s="1">
        <v>385474.4</v>
      </c>
      <c r="Z25" s="1">
        <v>124912.8</v>
      </c>
      <c r="AB25" s="1">
        <v>120098.3</v>
      </c>
      <c r="AD25" s="1">
        <v>509897.3</v>
      </c>
      <c r="AG25" t="s">
        <v>97</v>
      </c>
      <c r="AH25" s="1">
        <v>510841.6</v>
      </c>
      <c r="AI25" s="1">
        <v>289879.7</v>
      </c>
      <c r="AJ25" s="2">
        <f t="shared" si="11"/>
        <v>121088.9</v>
      </c>
      <c r="AK25" s="1">
        <v>99402.3</v>
      </c>
      <c r="AL25">
        <v>417.7</v>
      </c>
      <c r="AM25">
        <f t="shared" si="12"/>
        <v>0.56745515635375</v>
      </c>
      <c r="AN25">
        <f t="shared" si="0"/>
        <v>0.237038056415139</v>
      </c>
      <c r="AO25">
        <f t="shared" si="1"/>
        <v>0.194585366579386</v>
      </c>
      <c r="AP25">
        <f t="shared" si="2"/>
        <v>0.000817670291534597</v>
      </c>
      <c r="AQ25">
        <f t="shared" si="3"/>
        <v>1.37475099913555</v>
      </c>
      <c r="AR25">
        <f t="shared" si="4"/>
        <v>2.02856564292014</v>
      </c>
      <c r="AS25">
        <f t="shared" si="5"/>
        <v>2.94766902664075</v>
      </c>
      <c r="AT25">
        <f t="shared" si="6"/>
        <v>1.68316024880711</v>
      </c>
      <c r="AU25">
        <f t="shared" si="7"/>
        <v>-1040.79482882451</v>
      </c>
      <c r="AV25">
        <f t="shared" si="13"/>
        <v>1.15112003407709</v>
      </c>
      <c r="AW25">
        <f t="shared" si="8"/>
        <v>0.698709737030028</v>
      </c>
      <c r="AX25">
        <f t="shared" si="9"/>
        <v>0.327518354025982</v>
      </c>
      <c r="AY25">
        <f t="shared" si="10"/>
        <v>-0.851027011112642</v>
      </c>
      <c r="AZ25">
        <f t="shared" si="14"/>
        <v>1.32632111402046</v>
      </c>
    </row>
    <row r="26" spans="1:52">
      <c r="A26" t="s">
        <v>98</v>
      </c>
      <c r="B26" s="1">
        <v>517864.4</v>
      </c>
      <c r="C26" s="1">
        <v>295760.1</v>
      </c>
      <c r="D26" s="1">
        <v>288872.5</v>
      </c>
      <c r="E26" s="1">
        <v>240605</v>
      </c>
      <c r="F26" s="1">
        <v>19457.2</v>
      </c>
      <c r="G26" s="1">
        <v>77971</v>
      </c>
      <c r="H26" s="1">
        <v>1198.9</v>
      </c>
      <c r="I26" s="1">
        <v>101075.4</v>
      </c>
      <c r="J26" s="1">
        <v>25998.7</v>
      </c>
      <c r="K26">
        <v>32.4</v>
      </c>
      <c r="L26" s="1">
        <v>-3929.7</v>
      </c>
      <c r="M26" s="1">
        <v>82462.2</v>
      </c>
      <c r="N26" s="1">
        <v>86392</v>
      </c>
      <c r="O26">
        <v>300.5</v>
      </c>
      <c r="Q26" s="1">
        <v>-5179.6</v>
      </c>
      <c r="R26" s="1">
        <v>512684.7</v>
      </c>
      <c r="S26" s="1">
        <v>14194.7</v>
      </c>
      <c r="T26" s="1">
        <v>18702</v>
      </c>
      <c r="U26" s="1">
        <v>4507.2</v>
      </c>
      <c r="V26" s="1">
        <v>526879.4</v>
      </c>
      <c r="X26" s="1">
        <v>521514</v>
      </c>
      <c r="Y26" s="1">
        <v>394373.6</v>
      </c>
      <c r="Z26" s="1">
        <v>127142.7</v>
      </c>
      <c r="AB26" s="1">
        <v>123427.6</v>
      </c>
      <c r="AD26" s="1">
        <v>516658.2</v>
      </c>
      <c r="AG26" t="s">
        <v>98</v>
      </c>
      <c r="AH26" s="1">
        <v>517864.4</v>
      </c>
      <c r="AI26" s="1">
        <v>295760.1</v>
      </c>
      <c r="AJ26" s="2">
        <f t="shared" si="11"/>
        <v>124658.2</v>
      </c>
      <c r="AK26" s="1">
        <v>101075.4</v>
      </c>
      <c r="AL26" s="1">
        <v>-3929.7</v>
      </c>
      <c r="AM26">
        <f t="shared" si="12"/>
        <v>0.571114948237415</v>
      </c>
      <c r="AN26">
        <f t="shared" si="0"/>
        <v>0.240715909415669</v>
      </c>
      <c r="AO26">
        <f t="shared" si="1"/>
        <v>0.195177347583653</v>
      </c>
      <c r="AP26">
        <f t="shared" si="2"/>
        <v>-0.00758827986631249</v>
      </c>
      <c r="AQ26">
        <f t="shared" si="3"/>
        <v>2.00510017680303</v>
      </c>
      <c r="AR26">
        <f t="shared" si="4"/>
        <v>2.60613247020136</v>
      </c>
      <c r="AS26">
        <f t="shared" si="5"/>
        <v>2.57464009587818</v>
      </c>
      <c r="AT26">
        <f t="shared" si="6"/>
        <v>1.47741191229518</v>
      </c>
      <c r="AU26">
        <f t="shared" si="7"/>
        <v>52.6630531592742</v>
      </c>
      <c r="AV26">
        <f t="shared" si="13"/>
        <v>1.4884012108189</v>
      </c>
      <c r="AW26">
        <f t="shared" si="8"/>
        <v>0.619756832097363</v>
      </c>
      <c r="AX26">
        <f t="shared" si="9"/>
        <v>0.288357338330266</v>
      </c>
      <c r="AY26">
        <f t="shared" si="10"/>
        <v>-0.399621985987065</v>
      </c>
      <c r="AZ26">
        <f t="shared" si="14"/>
        <v>1.99689339525946</v>
      </c>
    </row>
    <row r="27" spans="1:52">
      <c r="A27" t="s">
        <v>99</v>
      </c>
      <c r="B27" s="1">
        <v>528248.1</v>
      </c>
      <c r="C27" s="1">
        <v>303468</v>
      </c>
      <c r="D27" s="1">
        <v>296451.7</v>
      </c>
      <c r="E27" s="1">
        <v>247513.3</v>
      </c>
      <c r="F27" s="1">
        <v>21046.5</v>
      </c>
      <c r="G27" s="1">
        <v>80039.7</v>
      </c>
      <c r="H27">
        <v>-646.3</v>
      </c>
      <c r="I27" s="1">
        <v>102568.7</v>
      </c>
      <c r="J27" s="1">
        <v>27455</v>
      </c>
      <c r="K27">
        <v>-27.2</v>
      </c>
      <c r="L27" s="1">
        <v>-5999.2</v>
      </c>
      <c r="M27" s="1">
        <v>83130.6</v>
      </c>
      <c r="N27" s="1">
        <v>89129.8</v>
      </c>
      <c r="O27">
        <v>342.8</v>
      </c>
      <c r="Q27" s="1">
        <v>-6200.3</v>
      </c>
      <c r="R27" s="1">
        <v>522047.8</v>
      </c>
      <c r="S27" s="1">
        <v>17957.5</v>
      </c>
      <c r="T27" s="1">
        <v>24044.4</v>
      </c>
      <c r="U27" s="1">
        <v>6086.9</v>
      </c>
      <c r="V27" s="1">
        <v>540005.3</v>
      </c>
      <c r="X27" s="1">
        <v>533813.1</v>
      </c>
      <c r="Y27" s="1">
        <v>403834.1</v>
      </c>
      <c r="Z27" s="1">
        <v>129982.2</v>
      </c>
      <c r="AB27" s="1">
        <v>128503.5</v>
      </c>
      <c r="AD27" s="1">
        <v>529002.6</v>
      </c>
      <c r="AG27" t="s">
        <v>99</v>
      </c>
      <c r="AH27" s="1">
        <v>528248.1</v>
      </c>
      <c r="AI27" s="1">
        <v>303468</v>
      </c>
      <c r="AJ27" s="2">
        <f t="shared" si="11"/>
        <v>127867.7</v>
      </c>
      <c r="AK27" s="1">
        <v>102568.7</v>
      </c>
      <c r="AL27" s="1">
        <v>-5999.2</v>
      </c>
      <c r="AM27">
        <f t="shared" si="12"/>
        <v>0.574480059653788</v>
      </c>
      <c r="AN27">
        <f t="shared" si="0"/>
        <v>0.242059933580452</v>
      </c>
      <c r="AO27">
        <f t="shared" si="1"/>
        <v>0.194167664777214</v>
      </c>
      <c r="AP27">
        <f t="shared" si="2"/>
        <v>-0.0113567848138025</v>
      </c>
      <c r="AQ27">
        <f t="shared" si="3"/>
        <v>0.29620551403783</v>
      </c>
      <c r="AR27">
        <f t="shared" si="4"/>
        <v>-0.906586526421241</v>
      </c>
      <c r="AS27">
        <f t="shared" si="5"/>
        <v>2.53809210613784</v>
      </c>
      <c r="AT27">
        <f t="shared" si="6"/>
        <v>0.962086874455855</v>
      </c>
      <c r="AU27">
        <f t="shared" si="7"/>
        <v>-8.73616482197625</v>
      </c>
      <c r="AV27">
        <f t="shared" si="13"/>
        <v>-0.520815881779795</v>
      </c>
      <c r="AW27">
        <f t="shared" si="8"/>
        <v>0.614370406632794</v>
      </c>
      <c r="AX27">
        <f t="shared" si="9"/>
        <v>0.186806161725902</v>
      </c>
      <c r="AY27">
        <f t="shared" si="10"/>
        <v>0.0992147439810951</v>
      </c>
      <c r="AZ27">
        <f t="shared" si="14"/>
        <v>0.379575430559996</v>
      </c>
    </row>
    <row r="28" spans="1:52">
      <c r="A28" t="s">
        <v>100</v>
      </c>
      <c r="B28" s="1">
        <v>529812.8</v>
      </c>
      <c r="C28" s="1">
        <v>300716.8</v>
      </c>
      <c r="D28" s="1">
        <v>294139.2</v>
      </c>
      <c r="E28" s="1">
        <v>244871</v>
      </c>
      <c r="F28" s="1">
        <v>20396.3</v>
      </c>
      <c r="G28" s="1">
        <v>83139.4</v>
      </c>
      <c r="H28">
        <v>-324.8</v>
      </c>
      <c r="I28" s="1">
        <v>103555.5</v>
      </c>
      <c r="J28" s="1">
        <v>27831.1</v>
      </c>
      <c r="K28">
        <v>71.1</v>
      </c>
      <c r="L28" s="1">
        <v>-5475.1</v>
      </c>
      <c r="M28" s="1">
        <v>90896.5</v>
      </c>
      <c r="N28" s="1">
        <v>96371.5</v>
      </c>
      <c r="O28">
        <v>-97.5</v>
      </c>
      <c r="Q28" s="1">
        <v>-7521.9</v>
      </c>
      <c r="R28" s="1">
        <v>522290.9</v>
      </c>
      <c r="S28" s="1">
        <v>19432.6</v>
      </c>
      <c r="T28" s="1">
        <v>27252.2</v>
      </c>
      <c r="U28" s="1">
        <v>7819.6</v>
      </c>
      <c r="V28" s="1">
        <v>541723.4</v>
      </c>
      <c r="X28" s="1">
        <v>535376.8</v>
      </c>
      <c r="Y28" s="1">
        <v>403894.5</v>
      </c>
      <c r="Z28" s="1">
        <v>131480.7</v>
      </c>
      <c r="AB28" s="1">
        <v>131358.3</v>
      </c>
      <c r="AD28" s="1">
        <v>530089.1</v>
      </c>
      <c r="AG28" t="s">
        <v>100</v>
      </c>
      <c r="AH28" s="1">
        <v>529812.8</v>
      </c>
      <c r="AI28" s="1">
        <v>300716.8</v>
      </c>
      <c r="AJ28" s="2">
        <f t="shared" si="11"/>
        <v>131113.1</v>
      </c>
      <c r="AK28" s="1">
        <v>103555.5</v>
      </c>
      <c r="AL28" s="1">
        <v>-5475.1</v>
      </c>
      <c r="AM28">
        <f t="shared" si="12"/>
        <v>0.567590665986175</v>
      </c>
      <c r="AN28">
        <f t="shared" si="0"/>
        <v>0.247470616036457</v>
      </c>
      <c r="AO28">
        <f t="shared" si="1"/>
        <v>0.195456772656304</v>
      </c>
      <c r="AP28">
        <f t="shared" si="2"/>
        <v>-0.0103340274149662</v>
      </c>
      <c r="AQ28">
        <f t="shared" si="3"/>
        <v>1.56062669682573</v>
      </c>
      <c r="AR28">
        <f t="shared" si="4"/>
        <v>-0.216782035456604</v>
      </c>
      <c r="AS28">
        <f t="shared" si="5"/>
        <v>3.30523799681344</v>
      </c>
      <c r="AT28">
        <f t="shared" si="6"/>
        <v>1.92582721342662</v>
      </c>
      <c r="AU28">
        <f t="shared" si="7"/>
        <v>-45.5699439279648</v>
      </c>
      <c r="AV28">
        <f t="shared" si="13"/>
        <v>-0.123043459878652</v>
      </c>
      <c r="AW28">
        <f t="shared" si="8"/>
        <v>0.817949283218527</v>
      </c>
      <c r="AX28">
        <f t="shared" si="9"/>
        <v>0.376415971830051</v>
      </c>
      <c r="AY28">
        <f t="shared" si="10"/>
        <v>0.47092104985006</v>
      </c>
      <c r="AZ28">
        <f t="shared" si="14"/>
        <v>1.54224284501998</v>
      </c>
    </row>
    <row r="29" spans="1:52">
      <c r="A29" t="s">
        <v>101</v>
      </c>
      <c r="B29" s="1">
        <v>538081.2</v>
      </c>
      <c r="C29" s="1">
        <v>300064.9</v>
      </c>
      <c r="D29" s="1">
        <v>293207.4</v>
      </c>
      <c r="E29" s="1">
        <v>243841.6</v>
      </c>
      <c r="F29" s="1">
        <v>20306.1</v>
      </c>
      <c r="G29" s="1">
        <v>87319.1</v>
      </c>
      <c r="H29" s="1">
        <v>1132</v>
      </c>
      <c r="I29" s="1">
        <v>105549.8</v>
      </c>
      <c r="J29" s="1">
        <v>26729.4</v>
      </c>
      <c r="K29">
        <v>-39.9</v>
      </c>
      <c r="L29" s="1">
        <v>-2980.1</v>
      </c>
      <c r="M29" s="1">
        <v>93815.4</v>
      </c>
      <c r="N29" s="1">
        <v>96795.5</v>
      </c>
      <c r="O29">
        <v>0</v>
      </c>
      <c r="Q29">
        <v>3.4</v>
      </c>
      <c r="R29" s="1">
        <v>538084.7</v>
      </c>
      <c r="S29" s="1">
        <v>21205.6</v>
      </c>
      <c r="T29" s="1">
        <v>30061.9</v>
      </c>
      <c r="U29" s="1">
        <v>8856.3</v>
      </c>
      <c r="V29" s="1">
        <v>559290.2</v>
      </c>
      <c r="X29" s="1">
        <v>541061.3</v>
      </c>
      <c r="Y29" s="1">
        <v>408822</v>
      </c>
      <c r="Z29" s="1">
        <v>132239.3</v>
      </c>
      <c r="AB29" s="1">
        <v>134354.5</v>
      </c>
      <c r="AD29" s="1">
        <v>536989.1</v>
      </c>
      <c r="AG29" t="s">
        <v>101</v>
      </c>
      <c r="AH29" s="1">
        <v>538081.2</v>
      </c>
      <c r="AI29" s="1">
        <v>300064.9</v>
      </c>
      <c r="AJ29" s="2">
        <f t="shared" si="11"/>
        <v>135446.7</v>
      </c>
      <c r="AK29" s="1">
        <v>105549.8</v>
      </c>
      <c r="AL29" s="1">
        <v>-2980.1</v>
      </c>
      <c r="AM29">
        <f t="shared" si="12"/>
        <v>0.557657282952833</v>
      </c>
      <c r="AN29">
        <f t="shared" si="0"/>
        <v>0.251721673234449</v>
      </c>
      <c r="AO29">
        <f t="shared" si="1"/>
        <v>0.196159613084419</v>
      </c>
      <c r="AP29">
        <f t="shared" si="2"/>
        <v>-0.0055383834261446</v>
      </c>
      <c r="AQ29">
        <f t="shared" si="3"/>
        <v>0.753826745851754</v>
      </c>
      <c r="AR29">
        <f t="shared" si="4"/>
        <v>-0.426674362779534</v>
      </c>
      <c r="AS29">
        <f t="shared" si="5"/>
        <v>0.721169286516385</v>
      </c>
      <c r="AT29">
        <f t="shared" si="6"/>
        <v>1.6141195909419</v>
      </c>
      <c r="AU29">
        <f t="shared" si="7"/>
        <v>-89.1211704305225</v>
      </c>
      <c r="AV29">
        <f t="shared" si="13"/>
        <v>-0.237938065853267</v>
      </c>
      <c r="AW29">
        <f t="shared" si="8"/>
        <v>0.181533939487198</v>
      </c>
      <c r="AX29">
        <f t="shared" si="9"/>
        <v>0.316625074431145</v>
      </c>
      <c r="AY29">
        <f t="shared" si="10"/>
        <v>0.493587213231014</v>
      </c>
      <c r="AZ29">
        <f t="shared" si="14"/>
        <v>0.753808161296091</v>
      </c>
    </row>
    <row r="30" spans="1:52">
      <c r="A30" t="s">
        <v>102</v>
      </c>
      <c r="B30" s="1">
        <v>542137.4</v>
      </c>
      <c r="C30" s="1">
        <v>298784.6</v>
      </c>
      <c r="D30" s="1">
        <v>291451.5</v>
      </c>
      <c r="E30" s="1">
        <v>241994.3</v>
      </c>
      <c r="F30" s="1">
        <v>21092.4</v>
      </c>
      <c r="G30" s="1">
        <v>87437.2</v>
      </c>
      <c r="H30">
        <v>706.3</v>
      </c>
      <c r="I30" s="1">
        <v>107253.5</v>
      </c>
      <c r="J30" s="1">
        <v>27382.8</v>
      </c>
      <c r="K30">
        <v>-195.2</v>
      </c>
      <c r="L30">
        <v>-324.2</v>
      </c>
      <c r="M30" s="1">
        <v>95333.6</v>
      </c>
      <c r="N30" s="1">
        <v>95657.8</v>
      </c>
      <c r="O30">
        <v>0</v>
      </c>
      <c r="Q30" s="1">
        <v>5243.9</v>
      </c>
      <c r="R30" s="1">
        <v>547381.3</v>
      </c>
      <c r="S30" s="1">
        <v>19087.3</v>
      </c>
      <c r="T30" s="1">
        <v>28871.8</v>
      </c>
      <c r="U30" s="1">
        <v>9784.5</v>
      </c>
      <c r="V30" s="1">
        <v>566468.6</v>
      </c>
      <c r="X30" s="1">
        <v>542461.6</v>
      </c>
      <c r="Y30" s="1">
        <v>408020.5</v>
      </c>
      <c r="Z30" s="1">
        <v>134441.1</v>
      </c>
      <c r="AB30" s="1">
        <v>135912.4</v>
      </c>
      <c r="AD30" s="1">
        <v>541626.3</v>
      </c>
      <c r="AG30" t="s">
        <v>102</v>
      </c>
      <c r="AH30" s="1">
        <v>542137.4</v>
      </c>
      <c r="AI30" s="1">
        <v>298784.6</v>
      </c>
      <c r="AJ30" s="2">
        <f t="shared" si="11"/>
        <v>136423.5</v>
      </c>
      <c r="AK30" s="1">
        <v>107253.5</v>
      </c>
      <c r="AL30">
        <v>-324.2</v>
      </c>
      <c r="AM30">
        <f t="shared" si="12"/>
        <v>0.551123386801944</v>
      </c>
      <c r="AN30">
        <f t="shared" si="0"/>
        <v>0.251640082385019</v>
      </c>
      <c r="AO30">
        <f t="shared" si="1"/>
        <v>0.197834534197419</v>
      </c>
      <c r="AP30">
        <f t="shared" si="2"/>
        <v>-0.000598003384381893</v>
      </c>
      <c r="AQ30">
        <f t="shared" si="3"/>
        <v>1.67533175169246</v>
      </c>
      <c r="AR30">
        <f t="shared" si="4"/>
        <v>1.05239694415309</v>
      </c>
      <c r="AS30">
        <f t="shared" si="5"/>
        <v>2.13863447279978</v>
      </c>
      <c r="AT30">
        <f t="shared" si="6"/>
        <v>0.0855916123949362</v>
      </c>
      <c r="AU30">
        <f t="shared" si="7"/>
        <v>-970.697100555213</v>
      </c>
      <c r="AV30">
        <f t="shared" si="13"/>
        <v>0.580000568121665</v>
      </c>
      <c r="AW30">
        <f t="shared" si="8"/>
        <v>0.538166154926778</v>
      </c>
      <c r="AX30">
        <f t="shared" si="9"/>
        <v>0.0169329767693583</v>
      </c>
      <c r="AY30">
        <f t="shared" si="10"/>
        <v>0.580480151341708</v>
      </c>
      <c r="AZ30">
        <f t="shared" si="14"/>
        <v>1.71557985115951</v>
      </c>
    </row>
    <row r="31" spans="1:52">
      <c r="A31" t="s">
        <v>103</v>
      </c>
      <c r="B31" s="1">
        <v>551220</v>
      </c>
      <c r="C31" s="1">
        <v>301929</v>
      </c>
      <c r="D31" s="1">
        <v>294444.5</v>
      </c>
      <c r="E31" s="1">
        <v>244891.7</v>
      </c>
      <c r="F31" s="1">
        <v>21194.4</v>
      </c>
      <c r="G31" s="1">
        <v>89500.5</v>
      </c>
      <c r="H31" s="1">
        <v>1241</v>
      </c>
      <c r="I31" s="1">
        <v>107345.3</v>
      </c>
      <c r="J31" s="1">
        <v>27407.7</v>
      </c>
      <c r="K31">
        <v>-2.5</v>
      </c>
      <c r="L31" s="1">
        <v>2822.8</v>
      </c>
      <c r="M31" s="1">
        <v>101643.8</v>
      </c>
      <c r="N31" s="1">
        <v>98821</v>
      </c>
      <c r="O31">
        <v>-218.1</v>
      </c>
      <c r="Q31" s="1">
        <v>1604.6</v>
      </c>
      <c r="R31" s="1">
        <v>552824.6</v>
      </c>
      <c r="S31" s="1">
        <v>20519</v>
      </c>
      <c r="T31" s="1">
        <v>31163.4</v>
      </c>
      <c r="U31" s="1">
        <v>10644.5</v>
      </c>
      <c r="V31" s="1">
        <v>573343.6</v>
      </c>
      <c r="X31" s="1">
        <v>548569.5</v>
      </c>
      <c r="Y31" s="1">
        <v>413840.6</v>
      </c>
      <c r="Z31" s="1">
        <v>134730.8</v>
      </c>
      <c r="AB31" s="1">
        <v>138101</v>
      </c>
      <c r="AD31" s="1">
        <v>550026.4</v>
      </c>
      <c r="AG31" t="s">
        <v>103</v>
      </c>
      <c r="AH31" s="1">
        <v>551220</v>
      </c>
      <c r="AI31" s="1">
        <v>301929</v>
      </c>
      <c r="AJ31" s="2">
        <f t="shared" si="11"/>
        <v>139341.1</v>
      </c>
      <c r="AK31" s="1">
        <v>107345.3</v>
      </c>
      <c r="AL31" s="1">
        <v>2822.8</v>
      </c>
      <c r="AM31">
        <f t="shared" si="12"/>
        <v>0.54774681615326</v>
      </c>
      <c r="AN31">
        <f t="shared" si="0"/>
        <v>0.252786727622365</v>
      </c>
      <c r="AO31">
        <f t="shared" si="1"/>
        <v>0.194741301113893</v>
      </c>
      <c r="AP31">
        <f t="shared" si="2"/>
        <v>0.00512100431769529</v>
      </c>
      <c r="AQ31">
        <f t="shared" si="3"/>
        <v>0.643391023547767</v>
      </c>
      <c r="AR31">
        <f t="shared" si="4"/>
        <v>0.230782733689042</v>
      </c>
      <c r="AS31">
        <f t="shared" si="5"/>
        <v>1.21988415478275</v>
      </c>
      <c r="AT31">
        <f t="shared" si="6"/>
        <v>1.01075687524279</v>
      </c>
      <c r="AU31">
        <f t="shared" si="7"/>
        <v>1.8704832081621</v>
      </c>
      <c r="AV31">
        <f t="shared" si="13"/>
        <v>0.126410507601319</v>
      </c>
      <c r="AW31">
        <f t="shared" si="8"/>
        <v>0.308370523565906</v>
      </c>
      <c r="AX31">
        <f t="shared" si="9"/>
        <v>0.196836108994594</v>
      </c>
      <c r="AY31">
        <f t="shared" si="10"/>
        <v>0.00957875258517465</v>
      </c>
      <c r="AZ31">
        <f t="shared" si="14"/>
        <v>0.641195892746993</v>
      </c>
    </row>
    <row r="32" spans="1:52">
      <c r="A32" t="s">
        <v>104</v>
      </c>
      <c r="B32" s="1">
        <v>554766.5</v>
      </c>
      <c r="C32" s="1">
        <v>302625.8</v>
      </c>
      <c r="D32" s="1">
        <v>295694</v>
      </c>
      <c r="E32" s="1">
        <v>246050.4</v>
      </c>
      <c r="F32" s="1">
        <v>19827.9</v>
      </c>
      <c r="G32" s="1">
        <v>91540.2</v>
      </c>
      <c r="H32" s="1">
        <v>2101.2</v>
      </c>
      <c r="I32" s="1">
        <v>108430.3</v>
      </c>
      <c r="J32" s="1">
        <v>27582.8</v>
      </c>
      <c r="K32">
        <v>-11.2</v>
      </c>
      <c r="L32" s="1">
        <v>2875.6</v>
      </c>
      <c r="M32" s="1">
        <v>105465.2</v>
      </c>
      <c r="N32" s="1">
        <v>102589.6</v>
      </c>
      <c r="O32">
        <v>-206</v>
      </c>
      <c r="Q32" s="1">
        <v>-2727.8</v>
      </c>
      <c r="R32" s="1">
        <v>552038.7</v>
      </c>
      <c r="S32" s="1">
        <v>21171.2</v>
      </c>
      <c r="T32" s="1">
        <v>33155.8</v>
      </c>
      <c r="U32" s="1">
        <v>11984.6</v>
      </c>
      <c r="V32" s="1">
        <v>573209.9</v>
      </c>
      <c r="X32" s="1">
        <v>552018.3</v>
      </c>
      <c r="Y32" s="1">
        <v>416038.7</v>
      </c>
      <c r="Z32" s="1">
        <v>135980.9</v>
      </c>
      <c r="AB32" s="1">
        <v>138926.7</v>
      </c>
      <c r="AD32" s="1">
        <v>552734</v>
      </c>
      <c r="AG32" t="s">
        <v>104</v>
      </c>
      <c r="AH32" s="1">
        <v>554766.5</v>
      </c>
      <c r="AI32" s="1">
        <v>302625.8</v>
      </c>
      <c r="AJ32" s="2">
        <f t="shared" si="11"/>
        <v>141040.9</v>
      </c>
      <c r="AK32" s="1">
        <v>108430.3</v>
      </c>
      <c r="AL32" s="1">
        <v>2875.6</v>
      </c>
      <c r="AM32">
        <f t="shared" si="12"/>
        <v>0.545501215376199</v>
      </c>
      <c r="AN32">
        <f t="shared" si="0"/>
        <v>0.254234709557985</v>
      </c>
      <c r="AO32">
        <f t="shared" si="1"/>
        <v>0.195452140675401</v>
      </c>
      <c r="AP32">
        <f t="shared" si="2"/>
        <v>0.00518344204273329</v>
      </c>
      <c r="AQ32">
        <f t="shared" si="3"/>
        <v>-0.402169200916057</v>
      </c>
      <c r="AR32">
        <f t="shared" si="4"/>
        <v>-0.623707562276581</v>
      </c>
      <c r="AS32">
        <f t="shared" si="5"/>
        <v>0.0472912467234764</v>
      </c>
      <c r="AT32">
        <f t="shared" si="6"/>
        <v>1.8989157089854</v>
      </c>
      <c r="AU32">
        <f t="shared" si="7"/>
        <v>-88.7466963416331</v>
      </c>
      <c r="AV32">
        <f t="shared" si="13"/>
        <v>-0.340233233261201</v>
      </c>
      <c r="AW32">
        <f t="shared" si="8"/>
        <v>0.012023076375378</v>
      </c>
      <c r="AX32">
        <f t="shared" si="9"/>
        <v>0.371147140283344</v>
      </c>
      <c r="AY32">
        <f t="shared" si="10"/>
        <v>-0.460013356970906</v>
      </c>
      <c r="AZ32">
        <f t="shared" si="14"/>
        <v>-0.417076373573384</v>
      </c>
    </row>
    <row r="33" spans="1:52">
      <c r="A33" t="s">
        <v>105</v>
      </c>
      <c r="B33" s="1">
        <v>552535.4</v>
      </c>
      <c r="C33" s="1">
        <v>300738.3</v>
      </c>
      <c r="D33" s="1">
        <v>293515.7</v>
      </c>
      <c r="E33" s="1">
        <v>243796.2</v>
      </c>
      <c r="F33" s="1">
        <v>20649.5</v>
      </c>
      <c r="G33" s="1">
        <v>90933.1</v>
      </c>
      <c r="H33" s="1">
        <v>1476.1</v>
      </c>
      <c r="I33" s="1">
        <v>110489.3</v>
      </c>
      <c r="J33" s="1">
        <v>28105.9</v>
      </c>
      <c r="K33">
        <v>-57</v>
      </c>
      <c r="L33">
        <v>323.6</v>
      </c>
      <c r="M33" s="1">
        <v>103927</v>
      </c>
      <c r="N33" s="1">
        <v>103603.5</v>
      </c>
      <c r="O33">
        <v>-123.3</v>
      </c>
      <c r="Q33" s="1">
        <v>-2033.6</v>
      </c>
      <c r="R33" s="1">
        <v>550501.9</v>
      </c>
      <c r="S33" s="1">
        <v>21650</v>
      </c>
      <c r="T33" s="1">
        <v>33988.7</v>
      </c>
      <c r="U33" s="1">
        <v>12338.7</v>
      </c>
      <c r="V33" s="1">
        <v>572151.9</v>
      </c>
      <c r="X33" s="1">
        <v>552270.9</v>
      </c>
      <c r="Y33" s="1">
        <v>413763.3</v>
      </c>
      <c r="Z33" s="1">
        <v>138508.6</v>
      </c>
      <c r="AB33" s="1">
        <v>139688</v>
      </c>
      <c r="AD33" s="1">
        <v>551182.7</v>
      </c>
      <c r="AG33" t="s">
        <v>105</v>
      </c>
      <c r="AH33" s="1">
        <v>552535.4</v>
      </c>
      <c r="AI33" s="1">
        <v>300738.3</v>
      </c>
      <c r="AJ33" s="2">
        <f t="shared" si="11"/>
        <v>141107.6</v>
      </c>
      <c r="AK33" s="1">
        <v>110489.3</v>
      </c>
      <c r="AL33">
        <v>323.6</v>
      </c>
      <c r="AM33">
        <f t="shared" si="12"/>
        <v>0.544287841104841</v>
      </c>
      <c r="AN33">
        <f t="shared" si="0"/>
        <v>0.25538200810301</v>
      </c>
      <c r="AO33">
        <f t="shared" si="1"/>
        <v>0.199967821066306</v>
      </c>
      <c r="AP33">
        <f t="shared" si="2"/>
        <v>0.000585663832579777</v>
      </c>
      <c r="AQ33">
        <f t="shared" si="3"/>
        <v>-4.16876457146457</v>
      </c>
      <c r="AR33">
        <f t="shared" si="4"/>
        <v>-4.44263334600216</v>
      </c>
      <c r="AS33">
        <f t="shared" si="5"/>
        <v>-5.46100989599426</v>
      </c>
      <c r="AT33">
        <f t="shared" si="6"/>
        <v>2.38774252348417</v>
      </c>
      <c r="AU33">
        <f t="shared" si="7"/>
        <v>-1572.18788627936</v>
      </c>
      <c r="AV33">
        <f t="shared" si="13"/>
        <v>-2.41807131271589</v>
      </c>
      <c r="AW33">
        <f t="shared" si="8"/>
        <v>-1.39464367350942</v>
      </c>
      <c r="AX33">
        <f t="shared" si="9"/>
        <v>0.477471669688494</v>
      </c>
      <c r="AY33">
        <f t="shared" si="10"/>
        <v>-0.920773583013867</v>
      </c>
      <c r="AZ33">
        <f t="shared" si="14"/>
        <v>-4.25601689955069</v>
      </c>
    </row>
    <row r="34" spans="1:52">
      <c r="A34" t="s">
        <v>106</v>
      </c>
      <c r="B34" s="1">
        <v>529501.5</v>
      </c>
      <c r="C34" s="1">
        <v>287377.6</v>
      </c>
      <c r="D34" s="1">
        <v>279118</v>
      </c>
      <c r="E34" s="1">
        <v>229419</v>
      </c>
      <c r="F34" s="1">
        <v>19071.9</v>
      </c>
      <c r="G34" s="1">
        <v>86335.7</v>
      </c>
      <c r="H34" s="1">
        <v>-1068.9</v>
      </c>
      <c r="I34" s="1">
        <v>113127.5</v>
      </c>
      <c r="J34" s="1">
        <v>29130.1</v>
      </c>
      <c r="K34">
        <v>-67.1</v>
      </c>
      <c r="L34" s="1">
        <v>-4764</v>
      </c>
      <c r="M34" s="1">
        <v>91832.7</v>
      </c>
      <c r="N34" s="1">
        <v>96596.7</v>
      </c>
      <c r="O34">
        <v>358.7</v>
      </c>
      <c r="Q34" s="1">
        <v>3101</v>
      </c>
      <c r="R34" s="1">
        <v>532602.5</v>
      </c>
      <c r="S34" s="1">
        <v>19583.5</v>
      </c>
      <c r="T34" s="1">
        <v>30001.5</v>
      </c>
      <c r="U34" s="1">
        <v>10418</v>
      </c>
      <c r="V34" s="1">
        <v>552186</v>
      </c>
      <c r="X34" s="1">
        <v>533893.8</v>
      </c>
      <c r="Y34" s="1">
        <v>391724.7</v>
      </c>
      <c r="Z34" s="1">
        <v>142167.3</v>
      </c>
      <c r="AB34" s="1">
        <v>134567.1</v>
      </c>
      <c r="AD34" s="1">
        <v>530653.3</v>
      </c>
      <c r="AG34" t="s">
        <v>106</v>
      </c>
      <c r="AH34" s="1">
        <v>529501.5</v>
      </c>
      <c r="AI34" s="1">
        <v>287377.6</v>
      </c>
      <c r="AJ34" s="2">
        <f t="shared" si="11"/>
        <v>133401.7</v>
      </c>
      <c r="AK34" s="1">
        <v>113127.5</v>
      </c>
      <c r="AL34" s="1">
        <v>-4764</v>
      </c>
      <c r="AM34">
        <f t="shared" si="12"/>
        <v>0.542732362420125</v>
      </c>
      <c r="AN34">
        <f t="shared" si="0"/>
        <v>0.251938285349522</v>
      </c>
      <c r="AO34">
        <f t="shared" si="1"/>
        <v>0.213649064261385</v>
      </c>
      <c r="AP34">
        <f t="shared" si="2"/>
        <v>-0.0089971416511568</v>
      </c>
      <c r="AQ34">
        <f t="shared" si="3"/>
        <v>2.69657404181103</v>
      </c>
      <c r="AR34">
        <f t="shared" si="4"/>
        <v>0.73600030064975</v>
      </c>
      <c r="AS34">
        <f t="shared" si="5"/>
        <v>2.38077925543677</v>
      </c>
      <c r="AT34">
        <f t="shared" si="6"/>
        <v>3.37504143554839</v>
      </c>
      <c r="AU34">
        <f t="shared" si="7"/>
        <v>-123.946263643997</v>
      </c>
      <c r="AV34">
        <f t="shared" si="13"/>
        <v>0.399451181913561</v>
      </c>
      <c r="AW34">
        <f t="shared" si="8"/>
        <v>0.599809443410453</v>
      </c>
      <c r="AX34">
        <f t="shared" si="9"/>
        <v>0.721074444548317</v>
      </c>
      <c r="AY34">
        <f t="shared" si="10"/>
        <v>1.11516209113666</v>
      </c>
      <c r="AZ34">
        <f t="shared" si="14"/>
        <v>2.83549716100899</v>
      </c>
    </row>
    <row r="35" spans="1:52">
      <c r="A35" t="s">
        <v>107</v>
      </c>
      <c r="B35" s="1">
        <v>543779.9</v>
      </c>
      <c r="C35" s="1">
        <v>289492.7</v>
      </c>
      <c r="D35" s="1">
        <v>281456.7</v>
      </c>
      <c r="E35" s="1">
        <v>231661.5</v>
      </c>
      <c r="F35" s="1">
        <v>19016.4</v>
      </c>
      <c r="G35" s="1">
        <v>87814.8</v>
      </c>
      <c r="H35" s="1">
        <v>1380.5</v>
      </c>
      <c r="I35" s="1">
        <v>116945.6</v>
      </c>
      <c r="J35" s="1">
        <v>28385.8</v>
      </c>
      <c r="K35">
        <v>-19.8</v>
      </c>
      <c r="L35" s="1">
        <v>1140.8</v>
      </c>
      <c r="M35" s="1">
        <v>102766.8</v>
      </c>
      <c r="N35" s="1">
        <v>101626</v>
      </c>
      <c r="O35">
        <v>-376.9</v>
      </c>
      <c r="Q35" s="1">
        <v>-3876.5</v>
      </c>
      <c r="R35" s="1">
        <v>539903.4</v>
      </c>
      <c r="S35" s="1">
        <v>25807.2</v>
      </c>
      <c r="T35" s="1">
        <v>37324.5</v>
      </c>
      <c r="U35" s="1">
        <v>11517.3</v>
      </c>
      <c r="V35" s="1">
        <v>565710.6</v>
      </c>
      <c r="X35" s="1">
        <v>542787.6</v>
      </c>
      <c r="Y35" s="1">
        <v>397565.1</v>
      </c>
      <c r="Z35" s="1">
        <v>145224.5</v>
      </c>
      <c r="AB35" s="1">
        <v>135206.8</v>
      </c>
      <c r="AD35" s="1">
        <v>542582.9</v>
      </c>
      <c r="AG35" t="s">
        <v>107</v>
      </c>
      <c r="AH35" s="1">
        <v>543779.9</v>
      </c>
      <c r="AI35" s="1">
        <v>289492.7</v>
      </c>
      <c r="AJ35" s="2">
        <f t="shared" si="11"/>
        <v>136577.7</v>
      </c>
      <c r="AK35" s="1">
        <v>116945.6</v>
      </c>
      <c r="AL35" s="1">
        <v>1140.8</v>
      </c>
      <c r="AM35">
        <f t="shared" si="12"/>
        <v>0.532371093525156</v>
      </c>
      <c r="AN35">
        <f t="shared" si="0"/>
        <v>0.251163568201031</v>
      </c>
      <c r="AO35">
        <f t="shared" si="1"/>
        <v>0.215060541958245</v>
      </c>
      <c r="AP35">
        <f t="shared" si="2"/>
        <v>0.0020979076277001</v>
      </c>
      <c r="AQ35">
        <f t="shared" si="3"/>
        <v>0.934845145986455</v>
      </c>
      <c r="AR35">
        <f t="shared" si="4"/>
        <v>2.0762872431671</v>
      </c>
      <c r="AS35">
        <f t="shared" si="5"/>
        <v>0.339294042878131</v>
      </c>
      <c r="AT35">
        <f t="shared" si="6"/>
        <v>1.38696966794817</v>
      </c>
      <c r="AU35">
        <f t="shared" si="7"/>
        <v>-235.746844319776</v>
      </c>
      <c r="AV35">
        <f t="shared" si="13"/>
        <v>1.1053553101172</v>
      </c>
      <c r="AW35">
        <f t="shared" si="8"/>
        <v>0.0852183024786251</v>
      </c>
      <c r="AX35">
        <f t="shared" si="9"/>
        <v>0.298282448468581</v>
      </c>
      <c r="AY35">
        <f t="shared" si="10"/>
        <v>-0.494575102904686</v>
      </c>
      <c r="AZ35">
        <f t="shared" si="14"/>
        <v>0.994280958159722</v>
      </c>
    </row>
    <row r="36" spans="1:52">
      <c r="A36" t="s">
        <v>108</v>
      </c>
      <c r="B36" s="1">
        <v>548863.4</v>
      </c>
      <c r="C36" s="1">
        <v>295503.4</v>
      </c>
      <c r="D36" s="1">
        <v>287896.1</v>
      </c>
      <c r="E36" s="1">
        <v>237960.6</v>
      </c>
      <c r="F36" s="1">
        <v>18496.1</v>
      </c>
      <c r="G36" s="1">
        <v>90077.2</v>
      </c>
      <c r="H36" s="1">
        <v>2426.5</v>
      </c>
      <c r="I36" s="1">
        <v>118567.6</v>
      </c>
      <c r="J36" s="1">
        <v>26031.4</v>
      </c>
      <c r="K36">
        <v>9.9</v>
      </c>
      <c r="L36" s="1">
        <v>-1548.6</v>
      </c>
      <c r="M36" s="1">
        <v>108466.1</v>
      </c>
      <c r="N36" s="1">
        <v>110014.7</v>
      </c>
      <c r="O36">
        <v>-699.9</v>
      </c>
      <c r="Q36" s="1">
        <v>-15622.9</v>
      </c>
      <c r="R36" s="1">
        <v>533240.5</v>
      </c>
      <c r="S36" s="1">
        <v>32831</v>
      </c>
      <c r="T36" s="1">
        <v>47141.1</v>
      </c>
      <c r="U36" s="1">
        <v>14310.1</v>
      </c>
      <c r="V36" s="1">
        <v>566071.5</v>
      </c>
      <c r="X36" s="1">
        <v>550716.4</v>
      </c>
      <c r="Y36" s="1">
        <v>406305</v>
      </c>
      <c r="Z36" s="1">
        <v>144389.1</v>
      </c>
      <c r="AB36" s="1">
        <v>134462.6</v>
      </c>
      <c r="AD36" s="1">
        <v>546556.4</v>
      </c>
      <c r="AG36" t="s">
        <v>108</v>
      </c>
      <c r="AH36" s="1">
        <v>548863.4</v>
      </c>
      <c r="AI36" s="1">
        <v>295503.4</v>
      </c>
      <c r="AJ36" s="2">
        <f t="shared" si="11"/>
        <v>137041.1</v>
      </c>
      <c r="AK36" s="1">
        <v>118567.6</v>
      </c>
      <c r="AL36" s="1">
        <v>-1548.6</v>
      </c>
      <c r="AM36">
        <f t="shared" si="12"/>
        <v>0.538391519638584</v>
      </c>
      <c r="AN36">
        <f t="shared" si="0"/>
        <v>0.249681614769722</v>
      </c>
      <c r="AO36">
        <f t="shared" si="1"/>
        <v>0.216023877708005</v>
      </c>
      <c r="AP36">
        <f t="shared" si="2"/>
        <v>-0.00282146705355103</v>
      </c>
      <c r="AQ36">
        <f t="shared" si="3"/>
        <v>1.38905235801841</v>
      </c>
      <c r="AR36">
        <f t="shared" si="4"/>
        <v>0.839618088996599</v>
      </c>
      <c r="AS36">
        <f t="shared" si="5"/>
        <v>0.304507187989623</v>
      </c>
      <c r="AT36">
        <f t="shared" si="6"/>
        <v>-0.256056460618251</v>
      </c>
      <c r="AU36">
        <f t="shared" si="7"/>
        <v>-289.15794911533</v>
      </c>
      <c r="AV36">
        <f t="shared" si="13"/>
        <v>0.452043258850923</v>
      </c>
      <c r="AW36">
        <f t="shared" si="8"/>
        <v>0.0760298464062363</v>
      </c>
      <c r="AX36">
        <f t="shared" si="9"/>
        <v>-0.0553143095349418</v>
      </c>
      <c r="AY36">
        <f t="shared" si="10"/>
        <v>0.815849626701288</v>
      </c>
      <c r="AZ36">
        <f t="shared" si="14"/>
        <v>1.28860842242351</v>
      </c>
    </row>
    <row r="37" spans="1:52">
      <c r="A37" t="s">
        <v>109</v>
      </c>
      <c r="B37" s="1">
        <v>556487.4</v>
      </c>
      <c r="C37" s="1">
        <v>297984.5</v>
      </c>
      <c r="D37" s="1">
        <v>290180.9</v>
      </c>
      <c r="E37" s="1">
        <v>240139.8</v>
      </c>
      <c r="F37" s="1">
        <v>18778.5</v>
      </c>
      <c r="G37" s="1">
        <v>91394.1</v>
      </c>
      <c r="H37">
        <v>818.4</v>
      </c>
      <c r="I37" s="1">
        <v>118264</v>
      </c>
      <c r="J37" s="1">
        <v>26427.7</v>
      </c>
      <c r="K37">
        <v>39.7</v>
      </c>
      <c r="L37" s="1">
        <v>2929.3</v>
      </c>
      <c r="M37" s="1">
        <v>112011</v>
      </c>
      <c r="N37" s="1">
        <v>109081.7</v>
      </c>
      <c r="O37">
        <v>-148.8</v>
      </c>
      <c r="Q37" s="1">
        <v>-10515.9</v>
      </c>
      <c r="R37" s="1">
        <v>545971.5</v>
      </c>
      <c r="S37" s="1">
        <v>32671.3</v>
      </c>
      <c r="T37" s="1">
        <v>52730.7</v>
      </c>
      <c r="U37" s="1">
        <v>20059.4</v>
      </c>
      <c r="V37" s="1">
        <v>578642.8</v>
      </c>
      <c r="X37" s="1">
        <v>553215</v>
      </c>
      <c r="Y37" s="1">
        <v>408615.2</v>
      </c>
      <c r="Z37" s="1">
        <v>144567</v>
      </c>
      <c r="AB37" s="1">
        <v>136457.5</v>
      </c>
      <c r="AD37" s="1">
        <v>555994.7</v>
      </c>
      <c r="AG37" t="s">
        <v>109</v>
      </c>
      <c r="AH37" s="1">
        <v>556487.4</v>
      </c>
      <c r="AI37" s="1">
        <v>297984.5</v>
      </c>
      <c r="AJ37" s="2">
        <f t="shared" si="11"/>
        <v>137458.4</v>
      </c>
      <c r="AK37" s="1">
        <v>118264</v>
      </c>
      <c r="AL37" s="1">
        <v>2929.3</v>
      </c>
      <c r="AM37">
        <f t="shared" si="12"/>
        <v>0.535473938852883</v>
      </c>
      <c r="AN37">
        <f t="shared" si="0"/>
        <v>0.247010803838506</v>
      </c>
      <c r="AO37">
        <f t="shared" si="1"/>
        <v>0.21251873807026</v>
      </c>
      <c r="AP37">
        <f t="shared" si="2"/>
        <v>0.00526391073724221</v>
      </c>
      <c r="AQ37">
        <f t="shared" si="3"/>
        <v>0.172151247269929</v>
      </c>
      <c r="AR37">
        <f t="shared" si="4"/>
        <v>-0.0445996352159335</v>
      </c>
      <c r="AS37">
        <f t="shared" si="5"/>
        <v>0.0153500986480316</v>
      </c>
      <c r="AT37">
        <f t="shared" si="6"/>
        <v>0.928854089156464</v>
      </c>
      <c r="AU37">
        <f t="shared" si="7"/>
        <v>6.81050080223944</v>
      </c>
      <c r="AV37">
        <f t="shared" si="13"/>
        <v>-0.0238819423404777</v>
      </c>
      <c r="AW37">
        <f t="shared" si="8"/>
        <v>0.00379164020605063</v>
      </c>
      <c r="AX37">
        <f t="shared" si="9"/>
        <v>0.197398898878932</v>
      </c>
      <c r="AY37">
        <f t="shared" si="10"/>
        <v>0.0358498682989049</v>
      </c>
      <c r="AZ37">
        <f t="shared" si="14"/>
        <v>0.21315846504341</v>
      </c>
    </row>
    <row r="38" spans="1:42">
      <c r="A38" t="s">
        <v>110</v>
      </c>
      <c r="B38" s="1">
        <v>557445.4</v>
      </c>
      <c r="C38" s="1">
        <v>297851.6</v>
      </c>
      <c r="D38" s="1">
        <v>289873.5</v>
      </c>
      <c r="E38" s="1">
        <v>239781.2</v>
      </c>
      <c r="F38" s="1">
        <v>18305.4</v>
      </c>
      <c r="G38" s="1">
        <v>92563.3</v>
      </c>
      <c r="H38">
        <v>482.8</v>
      </c>
      <c r="I38" s="1">
        <v>119362.5</v>
      </c>
      <c r="J38" s="1">
        <v>26138.4</v>
      </c>
      <c r="K38">
        <v>-10.4</v>
      </c>
      <c r="L38" s="1">
        <v>3128.8</v>
      </c>
      <c r="M38" s="1">
        <v>113270.5</v>
      </c>
      <c r="N38" s="1">
        <v>110141.7</v>
      </c>
      <c r="O38">
        <v>-377</v>
      </c>
      <c r="Q38" s="1">
        <v>-7719.2</v>
      </c>
      <c r="R38" s="1">
        <v>549726.2</v>
      </c>
      <c r="S38" s="1">
        <v>35632.9</v>
      </c>
      <c r="T38" s="1">
        <v>58683.5</v>
      </c>
      <c r="U38" s="1">
        <v>23050.6</v>
      </c>
      <c r="V38" s="1">
        <v>585359.1</v>
      </c>
      <c r="X38" s="1">
        <v>554052</v>
      </c>
      <c r="Y38" s="1">
        <v>408779.1</v>
      </c>
      <c r="Z38" s="1">
        <v>145253.2</v>
      </c>
      <c r="AB38" s="1">
        <v>136806.3</v>
      </c>
      <c r="AD38" s="1">
        <v>557408.8</v>
      </c>
      <c r="AG38" t="s">
        <v>110</v>
      </c>
      <c r="AH38" s="1">
        <v>557445.4</v>
      </c>
      <c r="AI38" s="1">
        <v>297851.6</v>
      </c>
      <c r="AJ38" s="2">
        <f t="shared" si="11"/>
        <v>137479.5</v>
      </c>
      <c r="AK38" s="1">
        <v>119362.5</v>
      </c>
      <c r="AL38" s="1">
        <v>3128.8</v>
      </c>
      <c r="AM38">
        <f t="shared" si="12"/>
        <v>0.534315288995119</v>
      </c>
      <c r="AN38">
        <f t="shared" si="0"/>
        <v>0.24662415368393</v>
      </c>
      <c r="AO38">
        <f t="shared" si="1"/>
        <v>0.214124109733438</v>
      </c>
      <c r="AP38">
        <f t="shared" si="2"/>
        <v>0.00561274700625389</v>
      </c>
    </row>
    <row r="39" spans="1:1">
      <c r="A39" t="s">
        <v>111</v>
      </c>
    </row>
    <row r="40" spans="1:1">
      <c r="A40" t="s">
        <v>112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gaku-jcy2512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2025-06-11T01:22:00Z</dcterms:created>
  <dcterms:modified xsi:type="dcterms:W3CDTF">2025-06-11T06:41:08Z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FD6D6357D62F4A26B31868ECD72FFAF5</vt:lpwstr>
  </property>
  <property fmtid="{D5CDD505-2E9C-101B-9397-08002B2CF9AE}" pid="3" name="KSOProductBuildVer">
    <vt:lpwstr>1041-11.2.0.10624</vt:lpwstr>
  </property>
</Properties>
</file>