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33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<sst xmlns="http://schemas.openxmlformats.org/spreadsheetml/2006/main" count="94" uniqueCount="36">
  <si>
    <t>1999年</t>
  </si>
  <si>
    <t>2000年</t>
  </si>
  <si>
    <t>2001年</t>
  </si>
  <si>
    <t>2002年</t>
  </si>
  <si>
    <t>2003年</t>
  </si>
  <si>
    <t>2004年</t>
  </si>
  <si>
    <t>2005年</t>
  </si>
  <si>
    <t>2006年</t>
  </si>
  <si>
    <t>2007年</t>
  </si>
  <si>
    <t>2008年</t>
  </si>
  <si>
    <t>2009年</t>
  </si>
  <si>
    <t>2010年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</si>
  <si>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</si>
  <si>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</si>
  <si>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</si>
  <si>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</si>
  <si>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</si>
  <si>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</si>
  <si>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</si>
  <si>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</si>
  <si>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2019年</t>
  </si>
  <si>
    <t>2020年</t>
  </si>
  <si>
    <t>2021年</t>
  </si>
  <si>
    <t>2022年</t>
  </si>
  <si>
    <t>2023年</t>
  </si>
  <si>
    <t>2024年</t>
  </si>
  <si>
    <t>輸出総額</t>
  </si>
  <si>
    <t>食料及びその他の直接消費財</t>
  </si>
  <si>
    <t>工業用原料</t>
  </si>
  <si>
    <t>資本財</t>
  </si>
  <si>
    <t>非耐久消費財</t>
  </si>
  <si>
    <t>耐久消費財</t>
  </si>
  <si>
    <t>その他</t>
  </si>
  <si>
    <t>輸入総額</t>
  </si>
  <si>
    <t>R+T</t>
  </si>
  <si>
    <t>V+W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</si>
</sst>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</numFmts>
  <fonts count="24">
    <font>
      <sz val="11"/>
      <color theme="1"/>
      <name val="ＭＳ Ｐゴシック"/>
      <charset val="134"/>
      <scheme val="minor"/>
    </font>
    <font>
      <sz val="11"/>
      <color theme="0"/>
      <name val="ＭＳ Ｐゴシック"/>
      <charset val="128"/>
    </font>
    <font>
      <b/>
      <sz val="11"/>
      <name val="ＭＳ Ｐゴシック"/>
      <charset val="128"/>
    </font>
    <font>
      <sz val="11"/>
      <name val="ＭＳ Ｐゴシック"/>
      <charset val="128"/>
    </font>
    <font>
      <b/>
      <sz val="11"/>
      <color theme="0"/>
      <name val="ＭＳ Ｐゴシック"/>
      <charset val="128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1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20" borderId="13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7" fillId="23" borderId="16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2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40" fontId="2" fillId="3" borderId="6" xfId="1" applyNumberFormat="1" applyFont="1" applyFill="1" applyBorder="1" applyAlignment="1">
      <alignment vertical="center"/>
    </xf>
    <xf numFmtId="40" fontId="3" fillId="0" borderId="7" xfId="1" applyNumberFormat="1" applyFont="1" applyBorder="1" applyAlignment="1">
      <alignment vertical="center"/>
    </xf>
    <xf numFmtId="40" fontId="3" fillId="0" borderId="8" xfId="1" applyNumberFormat="1" applyFont="1" applyBorder="1" applyAlignment="1">
      <alignment vertical="center"/>
    </xf>
    <xf numFmtId="40" fontId="4" fillId="2" borderId="5" xfId="1" applyNumberFormat="1" applyFont="1" applyFill="1" applyBorder="1" applyAlignment="1">
      <alignment horizontal="center" vertical="center"/>
    </xf>
    <xf numFmtId="40" fontId="2" fillId="3" borderId="2" xfId="1" applyNumberFormat="1" applyFont="1" applyFill="1" applyBorder="1" applyAlignment="1">
      <alignment vertical="center"/>
    </xf>
    <xf numFmtId="40" fontId="3" fillId="0" borderId="3" xfId="1" applyNumberFormat="1" applyFont="1" applyBorder="1" applyAlignment="1">
      <alignment vertical="center"/>
    </xf>
    <xf numFmtId="40" fontId="3" fillId="0" borderId="4" xfId="1" applyNumberFormat="1" applyFont="1" applyBorder="1" applyAlignment="1">
      <alignment vertical="center"/>
    </xf>
    <xf numFmtId="40" fontId="3" fillId="0" borderId="3" xfId="1" applyNumberFormat="1" applyFont="1" applyFill="1" applyBorder="1" applyAlignment="1">
      <alignment vertical="center"/>
    </xf>
    <xf numFmtId="40" fontId="3" fillId="0" borderId="4" xfId="1" applyNumberFormat="1" applyFont="1" applyFill="1" applyBorder="1" applyAlignment="1">
      <alignment vertical="center"/>
    </xf>
    <xf numFmtId="40" fontId="4" fillId="2" borderId="9" xfId="1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3" fontId="2" fillId="4" borderId="2" xfId="0" applyNumberFormat="1" applyFont="1" applyFill="1" applyBorder="1" applyAlignment="1">
      <alignment vertical="center"/>
    </xf>
    <xf numFmtId="0" fontId="0" fillId="5" borderId="0" xfId="0" applyFill="1">
      <alignment vertical="center"/>
    </xf>
    <xf numFmtId="40" fontId="2" fillId="4" borderId="2" xfId="1" applyNumberFormat="1" applyFont="1" applyFill="1" applyBorder="1" applyAlignment="1">
      <alignment vertical="center"/>
    </xf>
    <xf numFmtId="0" fontId="0" fillId="6" borderId="0" xfId="0" applyFill="1">
      <alignment vertical="center"/>
    </xf>
    <xf numFmtId="0" fontId="3" fillId="5" borderId="4" xfId="0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0" fillId="7" borderId="0" xfId="0" applyFill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ja-JP" sz="168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  <a:r>
              <a:rPr sz="1800" b="1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ea typeface="游ゴシック" panose="020B0400000000000000" charset="-128"/>
              </a:rPr>
              <a:t>対米輸出（積み上げ，％）</a:t>
            </a:r>
            <a:endParaRPr sz="1800" b="1">
              <a:solidFill>
                <a:schemeClr val="tx1"/>
              </a:solidFill>
              <a:uFill>
                <a:solidFill>
                  <a:schemeClr val="tx1"/>
                </a:solidFill>
              </a:uFill>
              <a:ea typeface="游ゴシック" panose="020B0400000000000000" charset="-128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percentStacked"/>
        <c:varyColors val="0"/>
        <c:ser>
          <c:idx val="0"/>
          <c:order val="0"/>
          <c:tx>
            <c:strRef>
              <c:f>Sheet2!$P$1</c:f>
              <c:strCache>
                <c:ptCount val="1"/>
                <c:pt idx="0">
                  <c:v>食料及びその他の直接消費財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Sheet2!$A$2:$A$27</c:f>
              <c:strCache>
                <c:ptCount val="26"/>
                <c:pt idx="0" c:formatCode="General">
                  <c:v>1999年</c:v>
                </c:pt>
                <c:pt idx="1" c:formatCode="General">
                  <c:v>2000年</c:v>
                </c:pt>
                <c:pt idx="2" c:formatCode="General">
                  <c:v>2001年</c:v>
                </c:pt>
                <c:pt idx="3" c:formatCode="General">
                  <c:v>2002年</c:v>
                </c:pt>
                <c:pt idx="4" c:formatCode="General">
                  <c:v>2003年</c:v>
                </c:pt>
                <c:pt idx="5" c:formatCode="General">
                  <c:v>2004年</c:v>
                </c:pt>
                <c:pt idx="6" c:formatCode="General">
                  <c:v>2005年</c:v>
                </c:pt>
                <c:pt idx="7" c:formatCode="General">
                  <c:v>2006年</c:v>
                </c:pt>
                <c:pt idx="8" c:formatCode="#,##0.00;[Red]\-#,##0.00">
                  <c:v>2007年</c:v>
                </c:pt>
                <c:pt idx="9" c:formatCode="#,##0.00;[Red]\-#,##0.00">
                  <c:v>2008年</c:v>
                </c:pt>
                <c:pt idx="10" c:formatCode="#,##0.00;[Red]\-#,##0.00">
                  <c:v>2009年</c:v>
                </c:pt>
                <c:pt idx="11" c:formatCode="#,##0.00;[Red]\-#,##0.00">
                  <c:v>2010年</c:v>
                </c:pt>
                <c:pt idx="12" c:formatCode="#,##0.00;[Red]\-#,##0.00">
                  <c:v>2011年</c:v>
                </c:pt>
                <c:pt idx="13" c:formatCode="#,##0.00;[Red]\-#,##0.00">
                  <c:v>2012年</c:v>
                </c:pt>
                <c:pt idx="14" c:formatCode="#,##0.00;[Red]\-#,##0.00">
                  <c:v>2013年</c:v>
                </c:pt>
                <c:pt idx="15" c:formatCode="#,##0.00;[Red]\-#,##0.00">
                  <c:v>2014年</c:v>
                </c:pt>
                <c:pt idx="16" c:formatCode="#,##0.00;[Red]\-#,##0.00">
                  <c:v>2015年</c:v>
                </c:pt>
                <c:pt idx="17" c:formatCode="#,##0.00;[Red]\-#,##0.00">
                  <c:v>2016年</c:v>
                </c:pt>
                <c:pt idx="18" c:formatCode="#,##0.00;[Red]\-#,##0.00">
                  <c:v>2017年</c:v>
                </c:pt>
                <c:pt idx="19" c:formatCode="#,##0.00;[Red]\-#,##0.00">
                  <c:v>2018年</c:v>
                </c:pt>
                <c:pt idx="20" c:formatCode="#,##0.00;[Red]\-#,##0.00">
                  <c:v>2019年</c:v>
                </c:pt>
                <c:pt idx="21" c:formatCode="#,##0.00;[Red]\-#,##0.00">
                  <c:v>2020年</c:v>
                </c:pt>
                <c:pt idx="22" c:formatCode="#,##0.00;[Red]\-#,##0.00">
                  <c:v>2021年</c:v>
                </c:pt>
                <c:pt idx="23" c:formatCode="#,##0.00;[Red]\-#,##0.00">
                  <c:v>2022年</c:v>
                </c:pt>
                <c:pt idx="24" c:formatCode="#,##0.00;[Red]\-#,##0.00">
                  <c:v>2023年</c:v>
                </c:pt>
                <c:pt idx="25" c:formatCode="#,##0.00;[Red]\-#,##0.00">
                  <c:v>2024年</c:v>
                </c:pt>
              </c:strCache>
            </c:strRef>
          </c:cat>
          <c:val>
            <c:numRef>
              <c:f>Sheet2!$P$2:$P$27</c:f>
              <c:numCache>
                <c:formatCode>General</c:formatCode>
                <c:ptCount val="26"/>
                <c:pt idx="0">
                  <c:v>0.00298234940559118</c:v>
                </c:pt>
                <c:pt idx="1">
                  <c:v>0.00281169078443508</c:v>
                </c:pt>
                <c:pt idx="2">
                  <c:v>0.00304921929807855</c:v>
                </c:pt>
                <c:pt idx="3">
                  <c:v>0.00348439823855999</c:v>
                </c:pt>
                <c:pt idx="4">
                  <c:v>0.00373337500666959</c:v>
                </c:pt>
                <c:pt idx="5">
                  <c:v>0.00362068111596288</c:v>
                </c:pt>
                <c:pt idx="6">
                  <c:v>0.00386905363592004</c:v>
                </c:pt>
                <c:pt idx="7">
                  <c:v>0.00366860016396875</c:v>
                </c:pt>
                <c:pt idx="8">
                  <c:v>0.00412045313944137</c:v>
                </c:pt>
                <c:pt idx="9">
                  <c:v>0.0048826497252695</c:v>
                </c:pt>
                <c:pt idx="10">
                  <c:v>0.00728762228464369</c:v>
                </c:pt>
                <c:pt idx="11">
                  <c:v>0.00568164450574011</c:v>
                </c:pt>
                <c:pt idx="12">
                  <c:v>0.00570292893824476</c:v>
                </c:pt>
                <c:pt idx="13">
                  <c:v>0.00521799386186302</c:v>
                </c:pt>
                <c:pt idx="14">
                  <c:v>0.00533033786834804</c:v>
                </c:pt>
                <c:pt idx="15">
                  <c:v>0.00584039957160283</c:v>
                </c:pt>
                <c:pt idx="16">
                  <c:v>0.00610256640114491</c:v>
                </c:pt>
                <c:pt idx="17">
                  <c:v>0.0065545562798718</c:v>
                </c:pt>
                <c:pt idx="18">
                  <c:v>0.00655622181574982</c:v>
                </c:pt>
                <c:pt idx="19">
                  <c:v>0.00672411565052185</c:v>
                </c:pt>
                <c:pt idx="20">
                  <c:v>0.00728127345107338</c:v>
                </c:pt>
                <c:pt idx="21">
                  <c:v>0.00837364883649976</c:v>
                </c:pt>
                <c:pt idx="22">
                  <c:v>0.0101792328854843</c:v>
                </c:pt>
                <c:pt idx="23">
                  <c:v>0.00966561742705863</c:v>
                </c:pt>
                <c:pt idx="24">
                  <c:v>0.00926259969028597</c:v>
                </c:pt>
                <c:pt idx="25">
                  <c:v>0.0104066004713021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Sheet2!$Q$1</c:f>
              <c:strCache>
                <c:ptCount val="1"/>
                <c:pt idx="0">
                  <c:v>工業用原料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Sheet2!$A$2:$A$27</c:f>
              <c:strCache>
                <c:ptCount val="26"/>
                <c:pt idx="0" c:formatCode="General">
                  <c:v>1999年</c:v>
                </c:pt>
                <c:pt idx="1" c:formatCode="General">
                  <c:v>2000年</c:v>
                </c:pt>
                <c:pt idx="2" c:formatCode="General">
                  <c:v>2001年</c:v>
                </c:pt>
                <c:pt idx="3" c:formatCode="General">
                  <c:v>2002年</c:v>
                </c:pt>
                <c:pt idx="4" c:formatCode="General">
                  <c:v>2003年</c:v>
                </c:pt>
                <c:pt idx="5" c:formatCode="General">
                  <c:v>2004年</c:v>
                </c:pt>
                <c:pt idx="6" c:formatCode="General">
                  <c:v>2005年</c:v>
                </c:pt>
                <c:pt idx="7" c:formatCode="General">
                  <c:v>2006年</c:v>
                </c:pt>
                <c:pt idx="8" c:formatCode="#,##0.00;[Red]\-#,##0.00">
                  <c:v>2007年</c:v>
                </c:pt>
                <c:pt idx="9" c:formatCode="#,##0.00;[Red]\-#,##0.00">
                  <c:v>2008年</c:v>
                </c:pt>
                <c:pt idx="10" c:formatCode="#,##0.00;[Red]\-#,##0.00">
                  <c:v>2009年</c:v>
                </c:pt>
                <c:pt idx="11" c:formatCode="#,##0.00;[Red]\-#,##0.00">
                  <c:v>2010年</c:v>
                </c:pt>
                <c:pt idx="12" c:formatCode="#,##0.00;[Red]\-#,##0.00">
                  <c:v>2011年</c:v>
                </c:pt>
                <c:pt idx="13" c:formatCode="#,##0.00;[Red]\-#,##0.00">
                  <c:v>2012年</c:v>
                </c:pt>
                <c:pt idx="14" c:formatCode="#,##0.00;[Red]\-#,##0.00">
                  <c:v>2013年</c:v>
                </c:pt>
                <c:pt idx="15" c:formatCode="#,##0.00;[Red]\-#,##0.00">
                  <c:v>2014年</c:v>
                </c:pt>
                <c:pt idx="16" c:formatCode="#,##0.00;[Red]\-#,##0.00">
                  <c:v>2015年</c:v>
                </c:pt>
                <c:pt idx="17" c:formatCode="#,##0.00;[Red]\-#,##0.00">
                  <c:v>2016年</c:v>
                </c:pt>
                <c:pt idx="18" c:formatCode="#,##0.00;[Red]\-#,##0.00">
                  <c:v>2017年</c:v>
                </c:pt>
                <c:pt idx="19" c:formatCode="#,##0.00;[Red]\-#,##0.00">
                  <c:v>2018年</c:v>
                </c:pt>
                <c:pt idx="20" c:formatCode="#,##0.00;[Red]\-#,##0.00">
                  <c:v>2019年</c:v>
                </c:pt>
                <c:pt idx="21" c:formatCode="#,##0.00;[Red]\-#,##0.00">
                  <c:v>2020年</c:v>
                </c:pt>
                <c:pt idx="22" c:formatCode="#,##0.00;[Red]\-#,##0.00">
                  <c:v>2021年</c:v>
                </c:pt>
                <c:pt idx="23" c:formatCode="#,##0.00;[Red]\-#,##0.00">
                  <c:v>2022年</c:v>
                </c:pt>
                <c:pt idx="24" c:formatCode="#,##0.00;[Red]\-#,##0.00">
                  <c:v>2023年</c:v>
                </c:pt>
                <c:pt idx="25" c:formatCode="#,##0.00;[Red]\-#,##0.00">
                  <c:v>2024年</c:v>
                </c:pt>
              </c:strCache>
            </c:strRef>
          </c:cat>
          <c:val>
            <c:numRef>
              <c:f>Sheet2!$Q$2:$Q$27</c:f>
              <c:numCache>
                <c:formatCode>General</c:formatCode>
                <c:ptCount val="26"/>
                <c:pt idx="0">
                  <c:v>0.0997034224970763</c:v>
                </c:pt>
                <c:pt idx="1">
                  <c:v>0.0963356935245149</c:v>
                </c:pt>
                <c:pt idx="2">
                  <c:v>0.0985630619683963</c:v>
                </c:pt>
                <c:pt idx="3">
                  <c:v>0.0975632350325617</c:v>
                </c:pt>
                <c:pt idx="4">
                  <c:v>0.104721959150045</c:v>
                </c:pt>
                <c:pt idx="5">
                  <c:v>0.106439886923597</c:v>
                </c:pt>
                <c:pt idx="6">
                  <c:v>0.106402522361036</c:v>
                </c:pt>
                <c:pt idx="7">
                  <c:v>0.106335241006334</c:v>
                </c:pt>
                <c:pt idx="8">
                  <c:v>0.111687880582886</c:v>
                </c:pt>
                <c:pt idx="9">
                  <c:v>0.115901824156827</c:v>
                </c:pt>
                <c:pt idx="10">
                  <c:v>0.129379240246237</c:v>
                </c:pt>
                <c:pt idx="11">
                  <c:v>0.132574846717714</c:v>
                </c:pt>
                <c:pt idx="12">
                  <c:v>0.133069612380393</c:v>
                </c:pt>
                <c:pt idx="13">
                  <c:v>0.124530129243578</c:v>
                </c:pt>
                <c:pt idx="14">
                  <c:v>0.122360801667368</c:v>
                </c:pt>
                <c:pt idx="15">
                  <c:v>0.1267765384022</c:v>
                </c:pt>
                <c:pt idx="16">
                  <c:v>0.124397352865432</c:v>
                </c:pt>
                <c:pt idx="17">
                  <c:v>0.116188016113777</c:v>
                </c:pt>
                <c:pt idx="18">
                  <c:v>0.120308573065738</c:v>
                </c:pt>
                <c:pt idx="19">
                  <c:v>0.12790669733981</c:v>
                </c:pt>
                <c:pt idx="20">
                  <c:v>0.134335383203273</c:v>
                </c:pt>
                <c:pt idx="21">
                  <c:v>0.135525998056693</c:v>
                </c:pt>
                <c:pt idx="22">
                  <c:v>0.141196643722904</c:v>
                </c:pt>
                <c:pt idx="23">
                  <c:v>0.157511949553723</c:v>
                </c:pt>
                <c:pt idx="24">
                  <c:v>0.13319218743768</c:v>
                </c:pt>
                <c:pt idx="25">
                  <c:v>0.127949290150048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Sheet2!$R$1</c:f>
              <c:strCache>
                <c:ptCount val="1"/>
                <c:pt idx="0">
                  <c:v>資本財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Sheet2!$A$2:$A$27</c:f>
              <c:strCache>
                <c:ptCount val="26"/>
                <c:pt idx="0" c:formatCode="General">
                  <c:v>1999年</c:v>
                </c:pt>
                <c:pt idx="1" c:formatCode="General">
                  <c:v>2000年</c:v>
                </c:pt>
                <c:pt idx="2" c:formatCode="General">
                  <c:v>2001年</c:v>
                </c:pt>
                <c:pt idx="3" c:formatCode="General">
                  <c:v>2002年</c:v>
                </c:pt>
                <c:pt idx="4" c:formatCode="General">
                  <c:v>2003年</c:v>
                </c:pt>
                <c:pt idx="5" c:formatCode="General">
                  <c:v>2004年</c:v>
                </c:pt>
                <c:pt idx="6" c:formatCode="General">
                  <c:v>2005年</c:v>
                </c:pt>
                <c:pt idx="7" c:formatCode="General">
                  <c:v>2006年</c:v>
                </c:pt>
                <c:pt idx="8" c:formatCode="#,##0.00;[Red]\-#,##0.00">
                  <c:v>2007年</c:v>
                </c:pt>
                <c:pt idx="9" c:formatCode="#,##0.00;[Red]\-#,##0.00">
                  <c:v>2008年</c:v>
                </c:pt>
                <c:pt idx="10" c:formatCode="#,##0.00;[Red]\-#,##0.00">
                  <c:v>2009年</c:v>
                </c:pt>
                <c:pt idx="11" c:formatCode="#,##0.00;[Red]\-#,##0.00">
                  <c:v>2010年</c:v>
                </c:pt>
                <c:pt idx="12" c:formatCode="#,##0.00;[Red]\-#,##0.00">
                  <c:v>2011年</c:v>
                </c:pt>
                <c:pt idx="13" c:formatCode="#,##0.00;[Red]\-#,##0.00">
                  <c:v>2012年</c:v>
                </c:pt>
                <c:pt idx="14" c:formatCode="#,##0.00;[Red]\-#,##0.00">
                  <c:v>2013年</c:v>
                </c:pt>
                <c:pt idx="15" c:formatCode="#,##0.00;[Red]\-#,##0.00">
                  <c:v>2014年</c:v>
                </c:pt>
                <c:pt idx="16" c:formatCode="#,##0.00;[Red]\-#,##0.00">
                  <c:v>2015年</c:v>
                </c:pt>
                <c:pt idx="17" c:formatCode="#,##0.00;[Red]\-#,##0.00">
                  <c:v>2016年</c:v>
                </c:pt>
                <c:pt idx="18" c:formatCode="#,##0.00;[Red]\-#,##0.00">
                  <c:v>2017年</c:v>
                </c:pt>
                <c:pt idx="19" c:formatCode="#,##0.00;[Red]\-#,##0.00">
                  <c:v>2018年</c:v>
                </c:pt>
                <c:pt idx="20" c:formatCode="#,##0.00;[Red]\-#,##0.00">
                  <c:v>2019年</c:v>
                </c:pt>
                <c:pt idx="21" c:formatCode="#,##0.00;[Red]\-#,##0.00">
                  <c:v>2020年</c:v>
                </c:pt>
                <c:pt idx="22" c:formatCode="#,##0.00;[Red]\-#,##0.00">
                  <c:v>2021年</c:v>
                </c:pt>
                <c:pt idx="23" c:formatCode="#,##0.00;[Red]\-#,##0.00">
                  <c:v>2022年</c:v>
                </c:pt>
                <c:pt idx="24" c:formatCode="#,##0.00;[Red]\-#,##0.00">
                  <c:v>2023年</c:v>
                </c:pt>
                <c:pt idx="25" c:formatCode="#,##0.00;[Red]\-#,##0.00">
                  <c:v>2024年</c:v>
                </c:pt>
              </c:strCache>
            </c:strRef>
          </c:cat>
          <c:val>
            <c:numRef>
              <c:f>Sheet2!$R$2:$R$27</c:f>
              <c:numCache>
                <c:formatCode>General</c:formatCode>
                <c:ptCount val="26"/>
                <c:pt idx="0">
                  <c:v>0.555157994325271</c:v>
                </c:pt>
                <c:pt idx="1">
                  <c:v>0.567378721842744</c:v>
                </c:pt>
                <c:pt idx="2">
                  <c:v>0.53518557861501</c:v>
                </c:pt>
                <c:pt idx="3">
                  <c:v>0.490808239370198</c:v>
                </c:pt>
                <c:pt idx="4">
                  <c:v>0.500434660452681</c:v>
                </c:pt>
                <c:pt idx="5">
                  <c:v>0.52231087067162</c:v>
                </c:pt>
                <c:pt idx="6">
                  <c:v>0.513865073238504</c:v>
                </c:pt>
                <c:pt idx="7">
                  <c:v>0.48462596423093</c:v>
                </c:pt>
                <c:pt idx="8">
                  <c:v>0.475044808631534</c:v>
                </c:pt>
                <c:pt idx="9">
                  <c:v>0.482685112928983</c:v>
                </c:pt>
                <c:pt idx="10">
                  <c:v>0.493758517917737</c:v>
                </c:pt>
                <c:pt idx="11">
                  <c:v>0.49924389213296</c:v>
                </c:pt>
                <c:pt idx="12">
                  <c:v>0.533519522688846</c:v>
                </c:pt>
                <c:pt idx="13">
                  <c:v>0.526281146084429</c:v>
                </c:pt>
                <c:pt idx="14">
                  <c:v>0.506997591552818</c:v>
                </c:pt>
                <c:pt idx="15">
                  <c:v>0.521619981299535</c:v>
                </c:pt>
                <c:pt idx="16">
                  <c:v>0.498644210064355</c:v>
                </c:pt>
                <c:pt idx="17">
                  <c:v>0.487930276438072</c:v>
                </c:pt>
                <c:pt idx="18">
                  <c:v>0.490782804343615</c:v>
                </c:pt>
                <c:pt idx="19">
                  <c:v>0.487509631415495</c:v>
                </c:pt>
                <c:pt idx="20">
                  <c:v>0.490952031064639</c:v>
                </c:pt>
                <c:pt idx="21">
                  <c:v>0.485122796696897</c:v>
                </c:pt>
                <c:pt idx="22">
                  <c:v>0.510755858618221</c:v>
                </c:pt>
                <c:pt idx="23">
                  <c:v>0.506315442845832</c:v>
                </c:pt>
                <c:pt idx="24">
                  <c:v>0.480654443425167</c:v>
                </c:pt>
                <c:pt idx="25">
                  <c:v>0.483370945013162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Sheet2!$S$1</c:f>
              <c:strCache>
                <c:ptCount val="1"/>
                <c:pt idx="0">
                  <c:v>非耐久消費財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Sheet2!$A$2:$A$27</c:f>
              <c:strCache>
                <c:ptCount val="26"/>
                <c:pt idx="0" c:formatCode="General">
                  <c:v>1999年</c:v>
                </c:pt>
                <c:pt idx="1" c:formatCode="General">
                  <c:v>2000年</c:v>
                </c:pt>
                <c:pt idx="2" c:formatCode="General">
                  <c:v>2001年</c:v>
                </c:pt>
                <c:pt idx="3" c:formatCode="General">
                  <c:v>2002年</c:v>
                </c:pt>
                <c:pt idx="4" c:formatCode="General">
                  <c:v>2003年</c:v>
                </c:pt>
                <c:pt idx="5" c:formatCode="General">
                  <c:v>2004年</c:v>
                </c:pt>
                <c:pt idx="6" c:formatCode="General">
                  <c:v>2005年</c:v>
                </c:pt>
                <c:pt idx="7" c:formatCode="General">
                  <c:v>2006年</c:v>
                </c:pt>
                <c:pt idx="8" c:formatCode="#,##0.00;[Red]\-#,##0.00">
                  <c:v>2007年</c:v>
                </c:pt>
                <c:pt idx="9" c:formatCode="#,##0.00;[Red]\-#,##0.00">
                  <c:v>2008年</c:v>
                </c:pt>
                <c:pt idx="10" c:formatCode="#,##0.00;[Red]\-#,##0.00">
                  <c:v>2009年</c:v>
                </c:pt>
                <c:pt idx="11" c:formatCode="#,##0.00;[Red]\-#,##0.00">
                  <c:v>2010年</c:v>
                </c:pt>
                <c:pt idx="12" c:formatCode="#,##0.00;[Red]\-#,##0.00">
                  <c:v>2011年</c:v>
                </c:pt>
                <c:pt idx="13" c:formatCode="#,##0.00;[Red]\-#,##0.00">
                  <c:v>2012年</c:v>
                </c:pt>
                <c:pt idx="14" c:formatCode="#,##0.00;[Red]\-#,##0.00">
                  <c:v>2013年</c:v>
                </c:pt>
                <c:pt idx="15" c:formatCode="#,##0.00;[Red]\-#,##0.00">
                  <c:v>2014年</c:v>
                </c:pt>
                <c:pt idx="16" c:formatCode="#,##0.00;[Red]\-#,##0.00">
                  <c:v>2015年</c:v>
                </c:pt>
                <c:pt idx="17" c:formatCode="#,##0.00;[Red]\-#,##0.00">
                  <c:v>2016年</c:v>
                </c:pt>
                <c:pt idx="18" c:formatCode="#,##0.00;[Red]\-#,##0.00">
                  <c:v>2017年</c:v>
                </c:pt>
                <c:pt idx="19" c:formatCode="#,##0.00;[Red]\-#,##0.00">
                  <c:v>2018年</c:v>
                </c:pt>
                <c:pt idx="20" c:formatCode="#,##0.00;[Red]\-#,##0.00">
                  <c:v>2019年</c:v>
                </c:pt>
                <c:pt idx="21" c:formatCode="#,##0.00;[Red]\-#,##0.00">
                  <c:v>2020年</c:v>
                </c:pt>
                <c:pt idx="22" c:formatCode="#,##0.00;[Red]\-#,##0.00">
                  <c:v>2021年</c:v>
                </c:pt>
                <c:pt idx="23" c:formatCode="#,##0.00;[Red]\-#,##0.00">
                  <c:v>2022年</c:v>
                </c:pt>
                <c:pt idx="24" c:formatCode="#,##0.00;[Red]\-#,##0.00">
                  <c:v>2023年</c:v>
                </c:pt>
                <c:pt idx="25" c:formatCode="#,##0.00;[Red]\-#,##0.00">
                  <c:v>2024年</c:v>
                </c:pt>
              </c:strCache>
            </c:strRef>
          </c:cat>
          <c:val>
            <c:numRef>
              <c:f>Sheet2!$S$2:$S$27</c:f>
              <c:numCache>
                <c:formatCode>General</c:formatCode>
                <c:ptCount val="26"/>
                <c:pt idx="0">
                  <c:v>0.00719251424654696</c:v>
                </c:pt>
                <c:pt idx="1">
                  <c:v>0.00641914165935379</c:v>
                </c:pt>
                <c:pt idx="2">
                  <c:v>0.00619338393349068</c:v>
                </c:pt>
                <c:pt idx="3">
                  <c:v>0.00621140038479254</c:v>
                </c:pt>
                <c:pt idx="4">
                  <c:v>0.00615473655642832</c:v>
                </c:pt>
                <c:pt idx="5">
                  <c:v>0.00616861513131758</c:v>
                </c:pt>
                <c:pt idx="6">
                  <c:v>0.00552080254170738</c:v>
                </c:pt>
                <c:pt idx="7">
                  <c:v>0.00525796187367793</c:v>
                </c:pt>
                <c:pt idx="8">
                  <c:v>0.00562240040245907</c:v>
                </c:pt>
                <c:pt idx="9">
                  <c:v>0.00511056451958576</c:v>
                </c:pt>
                <c:pt idx="10">
                  <c:v>0.0055627821489761</c:v>
                </c:pt>
                <c:pt idx="11">
                  <c:v>0.00501123503963493</c:v>
                </c:pt>
                <c:pt idx="12">
                  <c:v>0.00473632892498659</c:v>
                </c:pt>
                <c:pt idx="13">
                  <c:v>0.00429226847101588</c:v>
                </c:pt>
                <c:pt idx="14">
                  <c:v>0.00445088474821741</c:v>
                </c:pt>
                <c:pt idx="15">
                  <c:v>0.00514966591247277</c:v>
                </c:pt>
                <c:pt idx="16">
                  <c:v>0.00532394833343783</c:v>
                </c:pt>
                <c:pt idx="17">
                  <c:v>0.00518926535259126</c:v>
                </c:pt>
                <c:pt idx="18">
                  <c:v>0.00519767105286317</c:v>
                </c:pt>
                <c:pt idx="19">
                  <c:v>0.00528755186636361</c:v>
                </c:pt>
                <c:pt idx="20">
                  <c:v>0.00523729171021753</c:v>
                </c:pt>
                <c:pt idx="21">
                  <c:v>0.00531567008894273</c:v>
                </c:pt>
                <c:pt idx="22">
                  <c:v>0.00575313574135912</c:v>
                </c:pt>
                <c:pt idx="23">
                  <c:v>0.00583178059849151</c:v>
                </c:pt>
                <c:pt idx="24">
                  <c:v>0.0045779964311788</c:v>
                </c:pt>
                <c:pt idx="25">
                  <c:v>0.00504608649311388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Sheet2!$T$1</c:f>
              <c:strCache>
                <c:ptCount val="1"/>
                <c:pt idx="0">
                  <c:v>耐久消費財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Sheet2!$A$2:$A$27</c:f>
              <c:strCache>
                <c:ptCount val="26"/>
                <c:pt idx="0" c:formatCode="General">
                  <c:v>1999年</c:v>
                </c:pt>
                <c:pt idx="1" c:formatCode="General">
                  <c:v>2000年</c:v>
                </c:pt>
                <c:pt idx="2" c:formatCode="General">
                  <c:v>2001年</c:v>
                </c:pt>
                <c:pt idx="3" c:formatCode="General">
                  <c:v>2002年</c:v>
                </c:pt>
                <c:pt idx="4" c:formatCode="General">
                  <c:v>2003年</c:v>
                </c:pt>
                <c:pt idx="5" c:formatCode="General">
                  <c:v>2004年</c:v>
                </c:pt>
                <c:pt idx="6" c:formatCode="General">
                  <c:v>2005年</c:v>
                </c:pt>
                <c:pt idx="7" c:formatCode="General">
                  <c:v>2006年</c:v>
                </c:pt>
                <c:pt idx="8" c:formatCode="#,##0.00;[Red]\-#,##0.00">
                  <c:v>2007年</c:v>
                </c:pt>
                <c:pt idx="9" c:formatCode="#,##0.00;[Red]\-#,##0.00">
                  <c:v>2008年</c:v>
                </c:pt>
                <c:pt idx="10" c:formatCode="#,##0.00;[Red]\-#,##0.00">
                  <c:v>2009年</c:v>
                </c:pt>
                <c:pt idx="11" c:formatCode="#,##0.00;[Red]\-#,##0.00">
                  <c:v>2010年</c:v>
                </c:pt>
                <c:pt idx="12" c:formatCode="#,##0.00;[Red]\-#,##0.00">
                  <c:v>2011年</c:v>
                </c:pt>
                <c:pt idx="13" c:formatCode="#,##0.00;[Red]\-#,##0.00">
                  <c:v>2012年</c:v>
                </c:pt>
                <c:pt idx="14" c:formatCode="#,##0.00;[Red]\-#,##0.00">
                  <c:v>2013年</c:v>
                </c:pt>
                <c:pt idx="15" c:formatCode="#,##0.00;[Red]\-#,##0.00">
                  <c:v>2014年</c:v>
                </c:pt>
                <c:pt idx="16" c:formatCode="#,##0.00;[Red]\-#,##0.00">
                  <c:v>2015年</c:v>
                </c:pt>
                <c:pt idx="17" c:formatCode="#,##0.00;[Red]\-#,##0.00">
                  <c:v>2016年</c:v>
                </c:pt>
                <c:pt idx="18" c:formatCode="#,##0.00;[Red]\-#,##0.00">
                  <c:v>2017年</c:v>
                </c:pt>
                <c:pt idx="19" c:formatCode="#,##0.00;[Red]\-#,##0.00">
                  <c:v>2018年</c:v>
                </c:pt>
                <c:pt idx="20" c:formatCode="#,##0.00;[Red]\-#,##0.00">
                  <c:v>2019年</c:v>
                </c:pt>
                <c:pt idx="21" c:formatCode="#,##0.00;[Red]\-#,##0.00">
                  <c:v>2020年</c:v>
                </c:pt>
                <c:pt idx="22" c:formatCode="#,##0.00;[Red]\-#,##0.00">
                  <c:v>2021年</c:v>
                </c:pt>
                <c:pt idx="23" c:formatCode="#,##0.00;[Red]\-#,##0.00">
                  <c:v>2022年</c:v>
                </c:pt>
                <c:pt idx="24" c:formatCode="#,##0.00;[Red]\-#,##0.00">
                  <c:v>2023年</c:v>
                </c:pt>
                <c:pt idx="25" c:formatCode="#,##0.00;[Red]\-#,##0.00">
                  <c:v>2024年</c:v>
                </c:pt>
              </c:strCache>
            </c:strRef>
          </c:cat>
          <c:val>
            <c:numRef>
              <c:f>Sheet2!$T$2:$T$27</c:f>
              <c:numCache>
                <c:formatCode>General</c:formatCode>
                <c:ptCount val="26"/>
                <c:pt idx="0">
                  <c:v>0.299208347514848</c:v>
                </c:pt>
                <c:pt idx="1">
                  <c:v>0.288105345556526</c:v>
                </c:pt>
                <c:pt idx="2">
                  <c:v>0.311799099281289</c:v>
                </c:pt>
                <c:pt idx="3">
                  <c:v>0.358010653684646</c:v>
                </c:pt>
                <c:pt idx="4">
                  <c:v>0.341690641225414</c:v>
                </c:pt>
                <c:pt idx="5">
                  <c:v>0.318137806713814</c:v>
                </c:pt>
                <c:pt idx="6">
                  <c:v>0.327040196839256</c:v>
                </c:pt>
                <c:pt idx="7">
                  <c:v>0.35737257909447</c:v>
                </c:pt>
                <c:pt idx="8">
                  <c:v>0.359986684849356</c:v>
                </c:pt>
                <c:pt idx="9">
                  <c:v>0.34399855676969</c:v>
                </c:pt>
                <c:pt idx="10">
                  <c:v>0.303774878576911</c:v>
                </c:pt>
                <c:pt idx="11">
                  <c:v>0.307432097479679</c:v>
                </c:pt>
                <c:pt idx="12">
                  <c:v>0.277253064017247</c:v>
                </c:pt>
                <c:pt idx="13">
                  <c:v>0.298445299890112</c:v>
                </c:pt>
                <c:pt idx="14">
                  <c:v>0.315243395118778</c:v>
                </c:pt>
                <c:pt idx="15">
                  <c:v>0.292816073283945</c:v>
                </c:pt>
                <c:pt idx="16">
                  <c:v>0.309522155470603</c:v>
                </c:pt>
                <c:pt idx="17">
                  <c:v>0.333023294448684</c:v>
                </c:pt>
                <c:pt idx="18">
                  <c:v>0.326408964821304</c:v>
                </c:pt>
                <c:pt idx="19">
                  <c:v>0.318923579658139</c:v>
                </c:pt>
                <c:pt idx="20">
                  <c:v>0.305162647176429</c:v>
                </c:pt>
                <c:pt idx="21">
                  <c:v>0.307016250953886</c:v>
                </c:pt>
                <c:pt idx="22">
                  <c:v>0.272731950852095</c:v>
                </c:pt>
                <c:pt idx="23">
                  <c:v>0.260834461280622</c:v>
                </c:pt>
                <c:pt idx="24">
                  <c:v>0.309646922542013</c:v>
                </c:pt>
                <c:pt idx="25">
                  <c:v>0.304284307548421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Sheet2!$U$1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Sheet2!$A$2:$A$27</c:f>
              <c:strCache>
                <c:ptCount val="26"/>
                <c:pt idx="0" c:formatCode="General">
                  <c:v>1999年</c:v>
                </c:pt>
                <c:pt idx="1" c:formatCode="General">
                  <c:v>2000年</c:v>
                </c:pt>
                <c:pt idx="2" c:formatCode="General">
                  <c:v>2001年</c:v>
                </c:pt>
                <c:pt idx="3" c:formatCode="General">
                  <c:v>2002年</c:v>
                </c:pt>
                <c:pt idx="4" c:formatCode="General">
                  <c:v>2003年</c:v>
                </c:pt>
                <c:pt idx="5" c:formatCode="General">
                  <c:v>2004年</c:v>
                </c:pt>
                <c:pt idx="6" c:formatCode="General">
                  <c:v>2005年</c:v>
                </c:pt>
                <c:pt idx="7" c:formatCode="General">
                  <c:v>2006年</c:v>
                </c:pt>
                <c:pt idx="8" c:formatCode="#,##0.00;[Red]\-#,##0.00">
                  <c:v>2007年</c:v>
                </c:pt>
                <c:pt idx="9" c:formatCode="#,##0.00;[Red]\-#,##0.00">
                  <c:v>2008年</c:v>
                </c:pt>
                <c:pt idx="10" c:formatCode="#,##0.00;[Red]\-#,##0.00">
                  <c:v>2009年</c:v>
                </c:pt>
                <c:pt idx="11" c:formatCode="#,##0.00;[Red]\-#,##0.00">
                  <c:v>2010年</c:v>
                </c:pt>
                <c:pt idx="12" c:formatCode="#,##0.00;[Red]\-#,##0.00">
                  <c:v>2011年</c:v>
                </c:pt>
                <c:pt idx="13" c:formatCode="#,##0.00;[Red]\-#,##0.00">
                  <c:v>2012年</c:v>
                </c:pt>
                <c:pt idx="14" c:formatCode="#,##0.00;[Red]\-#,##0.00">
                  <c:v>2013年</c:v>
                </c:pt>
                <c:pt idx="15" c:formatCode="#,##0.00;[Red]\-#,##0.00">
                  <c:v>2014年</c:v>
                </c:pt>
                <c:pt idx="16" c:formatCode="#,##0.00;[Red]\-#,##0.00">
                  <c:v>2015年</c:v>
                </c:pt>
                <c:pt idx="17" c:formatCode="#,##0.00;[Red]\-#,##0.00">
                  <c:v>2016年</c:v>
                </c:pt>
                <c:pt idx="18" c:formatCode="#,##0.00;[Red]\-#,##0.00">
                  <c:v>2017年</c:v>
                </c:pt>
                <c:pt idx="19" c:formatCode="#,##0.00;[Red]\-#,##0.00">
                  <c:v>2018年</c:v>
                </c:pt>
                <c:pt idx="20" c:formatCode="#,##0.00;[Red]\-#,##0.00">
                  <c:v>2019年</c:v>
                </c:pt>
                <c:pt idx="21" c:formatCode="#,##0.00;[Red]\-#,##0.00">
                  <c:v>2020年</c:v>
                </c:pt>
                <c:pt idx="22" c:formatCode="#,##0.00;[Red]\-#,##0.00">
                  <c:v>2021年</c:v>
                </c:pt>
                <c:pt idx="23" c:formatCode="#,##0.00;[Red]\-#,##0.00">
                  <c:v>2022年</c:v>
                </c:pt>
                <c:pt idx="24" c:formatCode="#,##0.00;[Red]\-#,##0.00">
                  <c:v>2023年</c:v>
                </c:pt>
                <c:pt idx="25" c:formatCode="#,##0.00;[Red]\-#,##0.00">
                  <c:v>2024年</c:v>
                </c:pt>
              </c:strCache>
            </c:strRef>
          </c:cat>
          <c:val>
            <c:numRef>
              <c:f>Sheet2!$U$2:$U$27</c:f>
              <c:numCache>
                <c:formatCode>General</c:formatCode>
                <c:ptCount val="26"/>
                <c:pt idx="0">
                  <c:v>0.0357553720106672</c:v>
                </c:pt>
                <c:pt idx="1">
                  <c:v>0.0389494066324266</c:v>
                </c:pt>
                <c:pt idx="2">
                  <c:v>0.0452096569037346</c:v>
                </c:pt>
                <c:pt idx="3">
                  <c:v>0.0439220817245306</c:v>
                </c:pt>
                <c:pt idx="4">
                  <c:v>0.0432646189441462</c:v>
                </c:pt>
                <c:pt idx="5">
                  <c:v>0.0433221394436887</c:v>
                </c:pt>
                <c:pt idx="6">
                  <c:v>0.0433023587971049</c:v>
                </c:pt>
                <c:pt idx="7">
                  <c:v>0.0427396467648887</c:v>
                </c:pt>
                <c:pt idx="8">
                  <c:v>0.0435377723943233</c:v>
                </c:pt>
                <c:pt idx="9">
                  <c:v>0.0474212918996445</c:v>
                </c:pt>
                <c:pt idx="10">
                  <c:v>0.0602369588254947</c:v>
                </c:pt>
                <c:pt idx="11">
                  <c:v>0.0500562756639934</c:v>
                </c:pt>
                <c:pt idx="12">
                  <c:v>0.0457185430502835</c:v>
                </c:pt>
                <c:pt idx="13">
                  <c:v>0.0412331553378285</c:v>
                </c:pt>
                <c:pt idx="14">
                  <c:v>0.0456169890444715</c:v>
                </c:pt>
                <c:pt idx="15">
                  <c:v>0.0477973415302444</c:v>
                </c:pt>
                <c:pt idx="16">
                  <c:v>0.0560097589192157</c:v>
                </c:pt>
                <c:pt idx="17">
                  <c:v>0.0511146067493506</c:v>
                </c:pt>
                <c:pt idx="18">
                  <c:v>0.050745757471028</c:v>
                </c:pt>
                <c:pt idx="19">
                  <c:v>0.0536484240696702</c:v>
                </c:pt>
                <c:pt idx="20">
                  <c:v>0.057031373394368</c:v>
                </c:pt>
                <c:pt idx="21">
                  <c:v>0.0586456353670813</c:v>
                </c:pt>
                <c:pt idx="22">
                  <c:v>0.0593831781799373</c:v>
                </c:pt>
                <c:pt idx="23">
                  <c:v>0.0598407482942735</c:v>
                </c:pt>
                <c:pt idx="24">
                  <c:v>0.0626658504736752</c:v>
                </c:pt>
                <c:pt idx="25">
                  <c:v>0.0689427774187571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415381955"/>
        <c:axId val="126729651"/>
      </c:lineChart>
      <c:catAx>
        <c:axId val="41538195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0" vertOverflow="ellipsis" vert="horz" wrap="square" anchor="ctr" anchorCtr="1"/>
          <a:lstStyle/>
          <a:p>
            <a:pPr>
              <a:defRPr lang="ja-JP" sz="14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  <c:crossAx val="126729651"/>
        <c:crosses val="autoZero"/>
        <c:auto val="1"/>
        <c:lblAlgn val="ctr"/>
        <c:lblOffset val="100"/>
        <c:noMultiLvlLbl val="0"/>
      </c:catAx>
      <c:valAx>
        <c:axId val="1267296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14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  <c:crossAx val="4153819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4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4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ja-JP" sz="14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ja-JP" sz="14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ja-JP" sz="14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ja-JP" sz="14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ja-JP" sz="1400" b="1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/>
                </a:solidFill>
              </a:uFill>
              <a:latin typeface="游ゴシック" panose="020B0400000000000000" charset="-128"/>
              <a:ea typeface="游ゴシック" panose="020B0400000000000000" charset="-128"/>
              <a:cs typeface="+mn-cs"/>
            </a:defRPr>
          </a:pPr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 sz="1400" b="1" u="none" strike="noStrike" kern="1200" cap="none" spc="0" normalizeH="0">
          <a:solidFill>
            <a:schemeClr val="tx1"/>
          </a:solidFill>
          <a:uFill>
            <a:solidFill>
              <a:schemeClr val="tx1"/>
            </a:solidFill>
          </a:uFill>
          <a:latin typeface="游ゴシック" panose="020B0400000000000000" charset="-128"/>
          <a:ea typeface="游ゴシック" panose="020B0400000000000000" charset="-128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ja-JP" sz="168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  <a:r>
              <a:rPr sz="1800" b="1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ea typeface="游ゴシック" panose="020B0400000000000000" charset="-128"/>
              </a:rPr>
              <a:t>対米輸入（積み上げ，％）</a:t>
            </a:r>
            <a:endParaRPr sz="1800" b="1">
              <a:solidFill>
                <a:schemeClr val="tx1"/>
              </a:solidFill>
              <a:uFill>
                <a:solidFill>
                  <a:schemeClr val="tx1"/>
                </a:solidFill>
              </a:uFill>
              <a:ea typeface="游ゴシック" panose="020B0400000000000000" charset="-128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percentStacked"/>
        <c:varyColors val="0"/>
        <c:ser>
          <c:idx val="0"/>
          <c:order val="0"/>
          <c:tx>
            <c:strRef>
              <c:f>Sheet2!$V$1</c:f>
              <c:strCache>
                <c:ptCount val="1"/>
                <c:pt idx="0">
                  <c:v>食料及びその他の直接消費財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Sheet2!$A$2:$A$27</c:f>
              <c:strCache>
                <c:ptCount val="26"/>
                <c:pt idx="0" c:formatCode="General">
                  <c:v>1999年</c:v>
                </c:pt>
                <c:pt idx="1" c:formatCode="General">
                  <c:v>2000年</c:v>
                </c:pt>
                <c:pt idx="2" c:formatCode="General">
                  <c:v>2001年</c:v>
                </c:pt>
                <c:pt idx="3" c:formatCode="General">
                  <c:v>2002年</c:v>
                </c:pt>
                <c:pt idx="4" c:formatCode="General">
                  <c:v>2003年</c:v>
                </c:pt>
                <c:pt idx="5" c:formatCode="General">
                  <c:v>2004年</c:v>
                </c:pt>
                <c:pt idx="6" c:formatCode="General">
                  <c:v>2005年</c:v>
                </c:pt>
                <c:pt idx="7" c:formatCode="General">
                  <c:v>2006年</c:v>
                </c:pt>
                <c:pt idx="8" c:formatCode="#,##0.00;[Red]\-#,##0.00">
                  <c:v>2007年</c:v>
                </c:pt>
                <c:pt idx="9" c:formatCode="#,##0.00;[Red]\-#,##0.00">
                  <c:v>2008年</c:v>
                </c:pt>
                <c:pt idx="10" c:formatCode="#,##0.00;[Red]\-#,##0.00">
                  <c:v>2009年</c:v>
                </c:pt>
                <c:pt idx="11" c:formatCode="#,##0.00;[Red]\-#,##0.00">
                  <c:v>2010年</c:v>
                </c:pt>
                <c:pt idx="12" c:formatCode="#,##0.00;[Red]\-#,##0.00">
                  <c:v>2011年</c:v>
                </c:pt>
                <c:pt idx="13" c:formatCode="#,##0.00;[Red]\-#,##0.00">
                  <c:v>2012年</c:v>
                </c:pt>
                <c:pt idx="14" c:formatCode="#,##0.00;[Red]\-#,##0.00">
                  <c:v>2013年</c:v>
                </c:pt>
                <c:pt idx="15" c:formatCode="#,##0.00;[Red]\-#,##0.00">
                  <c:v>2014年</c:v>
                </c:pt>
                <c:pt idx="16" c:formatCode="#,##0.00;[Red]\-#,##0.00">
                  <c:v>2015年</c:v>
                </c:pt>
                <c:pt idx="17" c:formatCode="#,##0.00;[Red]\-#,##0.00">
                  <c:v>2016年</c:v>
                </c:pt>
                <c:pt idx="18" c:formatCode="#,##0.00;[Red]\-#,##0.00">
                  <c:v>2017年</c:v>
                </c:pt>
                <c:pt idx="19" c:formatCode="#,##0.00;[Red]\-#,##0.00">
                  <c:v>2018年</c:v>
                </c:pt>
                <c:pt idx="20" c:formatCode="#,##0.00;[Red]\-#,##0.00">
                  <c:v>2019年</c:v>
                </c:pt>
                <c:pt idx="21" c:formatCode="#,##0.00;[Red]\-#,##0.00">
                  <c:v>2020年</c:v>
                </c:pt>
                <c:pt idx="22" c:formatCode="#,##0.00;[Red]\-#,##0.00">
                  <c:v>2021年</c:v>
                </c:pt>
                <c:pt idx="23" c:formatCode="#,##0.00;[Red]\-#,##0.00">
                  <c:v>2022年</c:v>
                </c:pt>
                <c:pt idx="24" c:formatCode="#,##0.00;[Red]\-#,##0.00">
                  <c:v>2023年</c:v>
                </c:pt>
                <c:pt idx="25" c:formatCode="#,##0.00;[Red]\-#,##0.00">
                  <c:v>2024年</c:v>
                </c:pt>
              </c:strCache>
            </c:strRef>
          </c:cat>
          <c:val>
            <c:numRef>
              <c:f>Sheet2!$V$2:$V$27</c:f>
              <c:numCache>
                <c:formatCode>General</c:formatCode>
                <c:ptCount val="26"/>
                <c:pt idx="0">
                  <c:v>0.176365474720391</c:v>
                </c:pt>
                <c:pt idx="1">
                  <c:v>0.169581783916237</c:v>
                </c:pt>
                <c:pt idx="2">
                  <c:v>0.184377448253744</c:v>
                </c:pt>
                <c:pt idx="3">
                  <c:v>0.187629398449862</c:v>
                </c:pt>
                <c:pt idx="4">
                  <c:v>0.203602001066621</c:v>
                </c:pt>
                <c:pt idx="5">
                  <c:v>0.18666300867194</c:v>
                </c:pt>
                <c:pt idx="6">
                  <c:v>0.178273867107271</c:v>
                </c:pt>
                <c:pt idx="7">
                  <c:v>0.16138193567047</c:v>
                </c:pt>
                <c:pt idx="8">
                  <c:v>0.184665731749302</c:v>
                </c:pt>
                <c:pt idx="9">
                  <c:v>0.232481424680368</c:v>
                </c:pt>
                <c:pt idx="10">
                  <c:v>0.234015692031962</c:v>
                </c:pt>
                <c:pt idx="11">
                  <c:v>0.218474433611486</c:v>
                </c:pt>
                <c:pt idx="12">
                  <c:v>0.238660938434881</c:v>
                </c:pt>
                <c:pt idx="13">
                  <c:v>0.22145572730336</c:v>
                </c:pt>
                <c:pt idx="14">
                  <c:v>0.208462577495126</c:v>
                </c:pt>
                <c:pt idx="15">
                  <c:v>0.217047734613004</c:v>
                </c:pt>
                <c:pt idx="16">
                  <c:v>0.203604388913176</c:v>
                </c:pt>
                <c:pt idx="17">
                  <c:v>0.188014076342271</c:v>
                </c:pt>
                <c:pt idx="18">
                  <c:v>0.19141254349909</c:v>
                </c:pt>
                <c:pt idx="19">
                  <c:v>0.182363881101199</c:v>
                </c:pt>
                <c:pt idx="20">
                  <c:v>0.173130371164796</c:v>
                </c:pt>
                <c:pt idx="21">
                  <c:v>0.191166351148807</c:v>
                </c:pt>
                <c:pt idx="22">
                  <c:v>0.19249107363093</c:v>
                </c:pt>
                <c:pt idx="23">
                  <c:v>0.188369319832879</c:v>
                </c:pt>
                <c:pt idx="24">
                  <c:v>0.163840410135854</c:v>
                </c:pt>
                <c:pt idx="25">
                  <c:v>0.158185763971365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Sheet2!$W$1</c:f>
              <c:strCache>
                <c:ptCount val="1"/>
                <c:pt idx="0">
                  <c:v>工業用原料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Sheet2!$A$2:$A$27</c:f>
              <c:strCache>
                <c:ptCount val="26"/>
                <c:pt idx="0" c:formatCode="General">
                  <c:v>1999年</c:v>
                </c:pt>
                <c:pt idx="1" c:formatCode="General">
                  <c:v>2000年</c:v>
                </c:pt>
                <c:pt idx="2" c:formatCode="General">
                  <c:v>2001年</c:v>
                </c:pt>
                <c:pt idx="3" c:formatCode="General">
                  <c:v>2002年</c:v>
                </c:pt>
                <c:pt idx="4" c:formatCode="General">
                  <c:v>2003年</c:v>
                </c:pt>
                <c:pt idx="5" c:formatCode="General">
                  <c:v>2004年</c:v>
                </c:pt>
                <c:pt idx="6" c:formatCode="General">
                  <c:v>2005年</c:v>
                </c:pt>
                <c:pt idx="7" c:formatCode="General">
                  <c:v>2006年</c:v>
                </c:pt>
                <c:pt idx="8" c:formatCode="#,##0.00;[Red]\-#,##0.00">
                  <c:v>2007年</c:v>
                </c:pt>
                <c:pt idx="9" c:formatCode="#,##0.00;[Red]\-#,##0.00">
                  <c:v>2008年</c:v>
                </c:pt>
                <c:pt idx="10" c:formatCode="#,##0.00;[Red]\-#,##0.00">
                  <c:v>2009年</c:v>
                </c:pt>
                <c:pt idx="11" c:formatCode="#,##0.00;[Red]\-#,##0.00">
                  <c:v>2010年</c:v>
                </c:pt>
                <c:pt idx="12" c:formatCode="#,##0.00;[Red]\-#,##0.00">
                  <c:v>2011年</c:v>
                </c:pt>
                <c:pt idx="13" c:formatCode="#,##0.00;[Red]\-#,##0.00">
                  <c:v>2012年</c:v>
                </c:pt>
                <c:pt idx="14" c:formatCode="#,##0.00;[Red]\-#,##0.00">
                  <c:v>2013年</c:v>
                </c:pt>
                <c:pt idx="15" c:formatCode="#,##0.00;[Red]\-#,##0.00">
                  <c:v>2014年</c:v>
                </c:pt>
                <c:pt idx="16" c:formatCode="#,##0.00;[Red]\-#,##0.00">
                  <c:v>2015年</c:v>
                </c:pt>
                <c:pt idx="17" c:formatCode="#,##0.00;[Red]\-#,##0.00">
                  <c:v>2016年</c:v>
                </c:pt>
                <c:pt idx="18" c:formatCode="#,##0.00;[Red]\-#,##0.00">
                  <c:v>2017年</c:v>
                </c:pt>
                <c:pt idx="19" c:formatCode="#,##0.00;[Red]\-#,##0.00">
                  <c:v>2018年</c:v>
                </c:pt>
                <c:pt idx="20" c:formatCode="#,##0.00;[Red]\-#,##0.00">
                  <c:v>2019年</c:v>
                </c:pt>
                <c:pt idx="21" c:formatCode="#,##0.00;[Red]\-#,##0.00">
                  <c:v>2020年</c:v>
                </c:pt>
                <c:pt idx="22" c:formatCode="#,##0.00;[Red]\-#,##0.00">
                  <c:v>2021年</c:v>
                </c:pt>
                <c:pt idx="23" c:formatCode="#,##0.00;[Red]\-#,##0.00">
                  <c:v>2022年</c:v>
                </c:pt>
                <c:pt idx="24" c:formatCode="#,##0.00;[Red]\-#,##0.00">
                  <c:v>2023年</c:v>
                </c:pt>
                <c:pt idx="25" c:formatCode="#,##0.00;[Red]\-#,##0.00">
                  <c:v>2024年</c:v>
                </c:pt>
              </c:strCache>
            </c:strRef>
          </c:cat>
          <c:val>
            <c:numRef>
              <c:f>Sheet2!$W$2:$W$27</c:f>
              <c:numCache>
                <c:formatCode>General</c:formatCode>
                <c:ptCount val="26"/>
                <c:pt idx="0">
                  <c:v>0.211469776274889</c:v>
                </c:pt>
                <c:pt idx="1">
                  <c:v>0.218418668038214</c:v>
                </c:pt>
                <c:pt idx="2">
                  <c:v>0.213282310053923</c:v>
                </c:pt>
                <c:pt idx="3">
                  <c:v>0.208469284211998</c:v>
                </c:pt>
                <c:pt idx="4">
                  <c:v>0.216819114735647</c:v>
                </c:pt>
                <c:pt idx="5">
                  <c:v>0.232779048576265</c:v>
                </c:pt>
                <c:pt idx="6">
                  <c:v>0.228458820847866</c:v>
                </c:pt>
                <c:pt idx="7">
                  <c:v>0.237198312646881</c:v>
                </c:pt>
                <c:pt idx="8">
                  <c:v>0.247561448342371</c:v>
                </c:pt>
                <c:pt idx="9">
                  <c:v>0.263546675065405</c:v>
                </c:pt>
                <c:pt idx="10">
                  <c:v>0.251937335726269</c:v>
                </c:pt>
                <c:pt idx="11">
                  <c:v>0.296322412206537</c:v>
                </c:pt>
                <c:pt idx="12">
                  <c:v>0.311748890640964</c:v>
                </c:pt>
                <c:pt idx="13">
                  <c:v>0.298995194517742</c:v>
                </c:pt>
                <c:pt idx="14">
                  <c:v>0.30299432739423</c:v>
                </c:pt>
                <c:pt idx="15">
                  <c:v>0.29908242790164</c:v>
                </c:pt>
                <c:pt idx="16">
                  <c:v>0.294625902554353</c:v>
                </c:pt>
                <c:pt idx="17">
                  <c:v>0.284402673872714</c:v>
                </c:pt>
                <c:pt idx="18">
                  <c:v>0.328694295667644</c:v>
                </c:pt>
                <c:pt idx="19">
                  <c:v>0.35429992849538</c:v>
                </c:pt>
                <c:pt idx="20">
                  <c:v>0.370023028750124</c:v>
                </c:pt>
                <c:pt idx="21">
                  <c:v>0.381277503564881</c:v>
                </c:pt>
                <c:pt idx="22">
                  <c:v>0.434053701415772</c:v>
                </c:pt>
                <c:pt idx="23">
                  <c:v>0.466738777892099</c:v>
                </c:pt>
                <c:pt idx="24">
                  <c:v>0.435337689863716</c:v>
                </c:pt>
                <c:pt idx="25">
                  <c:v>0.406980281893038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Sheet2!$X$1</c:f>
              <c:strCache>
                <c:ptCount val="1"/>
                <c:pt idx="0">
                  <c:v>資本財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Sheet2!$A$2:$A$27</c:f>
              <c:strCache>
                <c:ptCount val="26"/>
                <c:pt idx="0" c:formatCode="General">
                  <c:v>1999年</c:v>
                </c:pt>
                <c:pt idx="1" c:formatCode="General">
                  <c:v>2000年</c:v>
                </c:pt>
                <c:pt idx="2" c:formatCode="General">
                  <c:v>2001年</c:v>
                </c:pt>
                <c:pt idx="3" c:formatCode="General">
                  <c:v>2002年</c:v>
                </c:pt>
                <c:pt idx="4" c:formatCode="General">
                  <c:v>2003年</c:v>
                </c:pt>
                <c:pt idx="5" c:formatCode="General">
                  <c:v>2004年</c:v>
                </c:pt>
                <c:pt idx="6" c:formatCode="General">
                  <c:v>2005年</c:v>
                </c:pt>
                <c:pt idx="7" c:formatCode="General">
                  <c:v>2006年</c:v>
                </c:pt>
                <c:pt idx="8" c:formatCode="#,##0.00;[Red]\-#,##0.00">
                  <c:v>2007年</c:v>
                </c:pt>
                <c:pt idx="9" c:formatCode="#,##0.00;[Red]\-#,##0.00">
                  <c:v>2008年</c:v>
                </c:pt>
                <c:pt idx="10" c:formatCode="#,##0.00;[Red]\-#,##0.00">
                  <c:v>2009年</c:v>
                </c:pt>
                <c:pt idx="11" c:formatCode="#,##0.00;[Red]\-#,##0.00">
                  <c:v>2010年</c:v>
                </c:pt>
                <c:pt idx="12" c:formatCode="#,##0.00;[Red]\-#,##0.00">
                  <c:v>2011年</c:v>
                </c:pt>
                <c:pt idx="13" c:formatCode="#,##0.00;[Red]\-#,##0.00">
                  <c:v>2012年</c:v>
                </c:pt>
                <c:pt idx="14" c:formatCode="#,##0.00;[Red]\-#,##0.00">
                  <c:v>2013年</c:v>
                </c:pt>
                <c:pt idx="15" c:formatCode="#,##0.00;[Red]\-#,##0.00">
                  <c:v>2014年</c:v>
                </c:pt>
                <c:pt idx="16" c:formatCode="#,##0.00;[Red]\-#,##0.00">
                  <c:v>2015年</c:v>
                </c:pt>
                <c:pt idx="17" c:formatCode="#,##0.00;[Red]\-#,##0.00">
                  <c:v>2016年</c:v>
                </c:pt>
                <c:pt idx="18" c:formatCode="#,##0.00;[Red]\-#,##0.00">
                  <c:v>2017年</c:v>
                </c:pt>
                <c:pt idx="19" c:formatCode="#,##0.00;[Red]\-#,##0.00">
                  <c:v>2018年</c:v>
                </c:pt>
                <c:pt idx="20" c:formatCode="#,##0.00;[Red]\-#,##0.00">
                  <c:v>2019年</c:v>
                </c:pt>
                <c:pt idx="21" c:formatCode="#,##0.00;[Red]\-#,##0.00">
                  <c:v>2020年</c:v>
                </c:pt>
                <c:pt idx="22" c:formatCode="#,##0.00;[Red]\-#,##0.00">
                  <c:v>2021年</c:v>
                </c:pt>
                <c:pt idx="23" c:formatCode="#,##0.00;[Red]\-#,##0.00">
                  <c:v>2022年</c:v>
                </c:pt>
                <c:pt idx="24" c:formatCode="#,##0.00;[Red]\-#,##0.00">
                  <c:v>2023年</c:v>
                </c:pt>
                <c:pt idx="25" c:formatCode="#,##0.00;[Red]\-#,##0.00">
                  <c:v>2024年</c:v>
                </c:pt>
              </c:strCache>
            </c:strRef>
          </c:cat>
          <c:val>
            <c:numRef>
              <c:f>Sheet2!$X$2:$X$27</c:f>
              <c:numCache>
                <c:formatCode>General</c:formatCode>
                <c:ptCount val="26"/>
                <c:pt idx="0">
                  <c:v>0.468219543742179</c:v>
                </c:pt>
                <c:pt idx="1">
                  <c:v>0.468049018281651</c:v>
                </c:pt>
                <c:pt idx="2">
                  <c:v>0.456852941078308</c:v>
                </c:pt>
                <c:pt idx="3">
                  <c:v>0.457392997084506</c:v>
                </c:pt>
                <c:pt idx="4">
                  <c:v>0.441747899953897</c:v>
                </c:pt>
                <c:pt idx="5">
                  <c:v>0.446109770978223</c:v>
                </c:pt>
                <c:pt idx="6">
                  <c:v>0.449299250905605</c:v>
                </c:pt>
                <c:pt idx="7">
                  <c:v>0.468172429004483</c:v>
                </c:pt>
                <c:pt idx="8">
                  <c:v>0.44684611642179</c:v>
                </c:pt>
                <c:pt idx="9">
                  <c:v>0.388746159481506</c:v>
                </c:pt>
                <c:pt idx="10">
                  <c:v>0.399256433649947</c:v>
                </c:pt>
                <c:pt idx="11">
                  <c:v>0.381140922105051</c:v>
                </c:pt>
                <c:pt idx="12">
                  <c:v>0.348870430997675</c:v>
                </c:pt>
                <c:pt idx="13">
                  <c:v>0.374597234753801</c:v>
                </c:pt>
                <c:pt idx="14">
                  <c:v>0.383234177786432</c:v>
                </c:pt>
                <c:pt idx="15">
                  <c:v>0.382084985435347</c:v>
                </c:pt>
                <c:pt idx="16">
                  <c:v>0.401576098547359</c:v>
                </c:pt>
                <c:pt idx="17">
                  <c:v>0.425091198100316</c:v>
                </c:pt>
                <c:pt idx="18">
                  <c:v>0.383071304268979</c:v>
                </c:pt>
                <c:pt idx="19">
                  <c:v>0.379102212905567</c:v>
                </c:pt>
                <c:pt idx="20">
                  <c:v>0.366803305954055</c:v>
                </c:pt>
                <c:pt idx="21">
                  <c:v>0.339462497975067</c:v>
                </c:pt>
                <c:pt idx="22">
                  <c:v>0.296548604153006</c:v>
                </c:pt>
                <c:pt idx="23">
                  <c:v>0.275883607993966</c:v>
                </c:pt>
                <c:pt idx="24">
                  <c:v>0.320028863422185</c:v>
                </c:pt>
                <c:pt idx="25">
                  <c:v>0.344688150890315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Sheet2!$Y$1</c:f>
              <c:strCache>
                <c:ptCount val="1"/>
                <c:pt idx="0">
                  <c:v>非耐久消費財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Sheet2!$A$2:$A$27</c:f>
              <c:strCache>
                <c:ptCount val="26"/>
                <c:pt idx="0" c:formatCode="General">
                  <c:v>1999年</c:v>
                </c:pt>
                <c:pt idx="1" c:formatCode="General">
                  <c:v>2000年</c:v>
                </c:pt>
                <c:pt idx="2" c:formatCode="General">
                  <c:v>2001年</c:v>
                </c:pt>
                <c:pt idx="3" c:formatCode="General">
                  <c:v>2002年</c:v>
                </c:pt>
                <c:pt idx="4" c:formatCode="General">
                  <c:v>2003年</c:v>
                </c:pt>
                <c:pt idx="5" c:formatCode="General">
                  <c:v>2004年</c:v>
                </c:pt>
                <c:pt idx="6" c:formatCode="General">
                  <c:v>2005年</c:v>
                </c:pt>
                <c:pt idx="7" c:formatCode="General">
                  <c:v>2006年</c:v>
                </c:pt>
                <c:pt idx="8" c:formatCode="#,##0.00;[Red]\-#,##0.00">
                  <c:v>2007年</c:v>
                </c:pt>
                <c:pt idx="9" c:formatCode="#,##0.00;[Red]\-#,##0.00">
                  <c:v>2008年</c:v>
                </c:pt>
                <c:pt idx="10" c:formatCode="#,##0.00;[Red]\-#,##0.00">
                  <c:v>2009年</c:v>
                </c:pt>
                <c:pt idx="11" c:formatCode="#,##0.00;[Red]\-#,##0.00">
                  <c:v>2010年</c:v>
                </c:pt>
                <c:pt idx="12" c:formatCode="#,##0.00;[Red]\-#,##0.00">
                  <c:v>2011年</c:v>
                </c:pt>
                <c:pt idx="13" c:formatCode="#,##0.00;[Red]\-#,##0.00">
                  <c:v>2012年</c:v>
                </c:pt>
                <c:pt idx="14" c:formatCode="#,##0.00;[Red]\-#,##0.00">
                  <c:v>2013年</c:v>
                </c:pt>
                <c:pt idx="15" c:formatCode="#,##0.00;[Red]\-#,##0.00">
                  <c:v>2014年</c:v>
                </c:pt>
                <c:pt idx="16" c:formatCode="#,##0.00;[Red]\-#,##0.00">
                  <c:v>2015年</c:v>
                </c:pt>
                <c:pt idx="17" c:formatCode="#,##0.00;[Red]\-#,##0.00">
                  <c:v>2016年</c:v>
                </c:pt>
                <c:pt idx="18" c:formatCode="#,##0.00;[Red]\-#,##0.00">
                  <c:v>2017年</c:v>
                </c:pt>
                <c:pt idx="19" c:formatCode="#,##0.00;[Red]\-#,##0.00">
                  <c:v>2018年</c:v>
                </c:pt>
                <c:pt idx="20" c:formatCode="#,##0.00;[Red]\-#,##0.00">
                  <c:v>2019年</c:v>
                </c:pt>
                <c:pt idx="21" c:formatCode="#,##0.00;[Red]\-#,##0.00">
                  <c:v>2020年</c:v>
                </c:pt>
                <c:pt idx="22" c:formatCode="#,##0.00;[Red]\-#,##0.00">
                  <c:v>2021年</c:v>
                </c:pt>
                <c:pt idx="23" c:formatCode="#,##0.00;[Red]\-#,##0.00">
                  <c:v>2022年</c:v>
                </c:pt>
                <c:pt idx="24" c:formatCode="#,##0.00;[Red]\-#,##0.00">
                  <c:v>2023年</c:v>
                </c:pt>
                <c:pt idx="25" c:formatCode="#,##0.00;[Red]\-#,##0.00">
                  <c:v>2024年</c:v>
                </c:pt>
              </c:strCache>
            </c:strRef>
          </c:cat>
          <c:val>
            <c:numRef>
              <c:f>Sheet2!$Y$2:$Y$27</c:f>
              <c:numCache>
                <c:formatCode>General</c:formatCode>
                <c:ptCount val="26"/>
                <c:pt idx="0">
                  <c:v>0.0506734504298821</c:v>
                </c:pt>
                <c:pt idx="1">
                  <c:v>0.0510124119316306</c:v>
                </c:pt>
                <c:pt idx="2">
                  <c:v>0.049669406832179</c:v>
                </c:pt>
                <c:pt idx="3">
                  <c:v>0.0527173828458696</c:v>
                </c:pt>
                <c:pt idx="4">
                  <c:v>0.0523369169862715</c:v>
                </c:pt>
                <c:pt idx="5">
                  <c:v>0.0546221910117758</c:v>
                </c:pt>
                <c:pt idx="6">
                  <c:v>0.0612192764929618</c:v>
                </c:pt>
                <c:pt idx="7">
                  <c:v>0.0575144178173978</c:v>
                </c:pt>
                <c:pt idx="8">
                  <c:v>0.0444587610400992</c:v>
                </c:pt>
                <c:pt idx="9">
                  <c:v>0.0348918403029861</c:v>
                </c:pt>
                <c:pt idx="10">
                  <c:v>0.0296022510938852</c:v>
                </c:pt>
                <c:pt idx="11">
                  <c:v>0.0254013238195924</c:v>
                </c:pt>
                <c:pt idx="12">
                  <c:v>0.0279067548088121</c:v>
                </c:pt>
                <c:pt idx="13">
                  <c:v>0.0262149161788441</c:v>
                </c:pt>
                <c:pt idx="14">
                  <c:v>0.0234584615003074</c:v>
                </c:pt>
                <c:pt idx="15">
                  <c:v>0.0208555128297238</c:v>
                </c:pt>
                <c:pt idx="16">
                  <c:v>0.0213722655804731</c:v>
                </c:pt>
                <c:pt idx="17">
                  <c:v>0.0203083825364831</c:v>
                </c:pt>
                <c:pt idx="18">
                  <c:v>0.0121493099176919</c:v>
                </c:pt>
                <c:pt idx="19">
                  <c:v>0.00965515314877904</c:v>
                </c:pt>
                <c:pt idx="20">
                  <c:v>0.00997611636013803</c:v>
                </c:pt>
                <c:pt idx="21">
                  <c:v>0.00957335509807888</c:v>
                </c:pt>
                <c:pt idx="22">
                  <c:v>0.00873637599626866</c:v>
                </c:pt>
                <c:pt idx="23">
                  <c:v>0.00750728054152432</c:v>
                </c:pt>
                <c:pt idx="24">
                  <c:v>0.00745598022206202</c:v>
                </c:pt>
                <c:pt idx="25">
                  <c:v>0.00708592105916789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Sheet2!$Z$1</c:f>
              <c:strCache>
                <c:ptCount val="1"/>
                <c:pt idx="0">
                  <c:v>耐久消費財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Sheet2!$A$2:$A$27</c:f>
              <c:strCache>
                <c:ptCount val="26"/>
                <c:pt idx="0" c:formatCode="General">
                  <c:v>1999年</c:v>
                </c:pt>
                <c:pt idx="1" c:formatCode="General">
                  <c:v>2000年</c:v>
                </c:pt>
                <c:pt idx="2" c:formatCode="General">
                  <c:v>2001年</c:v>
                </c:pt>
                <c:pt idx="3" c:formatCode="General">
                  <c:v>2002年</c:v>
                </c:pt>
                <c:pt idx="4" c:formatCode="General">
                  <c:v>2003年</c:v>
                </c:pt>
                <c:pt idx="5" c:formatCode="General">
                  <c:v>2004年</c:v>
                </c:pt>
                <c:pt idx="6" c:formatCode="General">
                  <c:v>2005年</c:v>
                </c:pt>
                <c:pt idx="7" c:formatCode="General">
                  <c:v>2006年</c:v>
                </c:pt>
                <c:pt idx="8" c:formatCode="#,##0.00;[Red]\-#,##0.00">
                  <c:v>2007年</c:v>
                </c:pt>
                <c:pt idx="9" c:formatCode="#,##0.00;[Red]\-#,##0.00">
                  <c:v>2008年</c:v>
                </c:pt>
                <c:pt idx="10" c:formatCode="#,##0.00;[Red]\-#,##0.00">
                  <c:v>2009年</c:v>
                </c:pt>
                <c:pt idx="11" c:formatCode="#,##0.00;[Red]\-#,##0.00">
                  <c:v>2010年</c:v>
                </c:pt>
                <c:pt idx="12" c:formatCode="#,##0.00;[Red]\-#,##0.00">
                  <c:v>2011年</c:v>
                </c:pt>
                <c:pt idx="13" c:formatCode="#,##0.00;[Red]\-#,##0.00">
                  <c:v>2012年</c:v>
                </c:pt>
                <c:pt idx="14" c:formatCode="#,##0.00;[Red]\-#,##0.00">
                  <c:v>2013年</c:v>
                </c:pt>
                <c:pt idx="15" c:formatCode="#,##0.00;[Red]\-#,##0.00">
                  <c:v>2014年</c:v>
                </c:pt>
                <c:pt idx="16" c:formatCode="#,##0.00;[Red]\-#,##0.00">
                  <c:v>2015年</c:v>
                </c:pt>
                <c:pt idx="17" c:formatCode="#,##0.00;[Red]\-#,##0.00">
                  <c:v>2016年</c:v>
                </c:pt>
                <c:pt idx="18" c:formatCode="#,##0.00;[Red]\-#,##0.00">
                  <c:v>2017年</c:v>
                </c:pt>
                <c:pt idx="19" c:formatCode="#,##0.00;[Red]\-#,##0.00">
                  <c:v>2018年</c:v>
                </c:pt>
                <c:pt idx="20" c:formatCode="#,##0.00;[Red]\-#,##0.00">
                  <c:v>2019年</c:v>
                </c:pt>
                <c:pt idx="21" c:formatCode="#,##0.00;[Red]\-#,##0.00">
                  <c:v>2020年</c:v>
                </c:pt>
                <c:pt idx="22" c:formatCode="#,##0.00;[Red]\-#,##0.00">
                  <c:v>2021年</c:v>
                </c:pt>
                <c:pt idx="23" c:formatCode="#,##0.00;[Red]\-#,##0.00">
                  <c:v>2022年</c:v>
                </c:pt>
                <c:pt idx="24" c:formatCode="#,##0.00;[Red]\-#,##0.00">
                  <c:v>2023年</c:v>
                </c:pt>
                <c:pt idx="25" c:formatCode="#,##0.00;[Red]\-#,##0.00">
                  <c:v>2024年</c:v>
                </c:pt>
              </c:strCache>
            </c:strRef>
          </c:cat>
          <c:val>
            <c:numRef>
              <c:f>Sheet2!$Z$2:$Z$27</c:f>
              <c:numCache>
                <c:formatCode>General</c:formatCode>
                <c:ptCount val="26"/>
                <c:pt idx="0">
                  <c:v>0.0581582961239918</c:v>
                </c:pt>
                <c:pt idx="1">
                  <c:v>0.0616362269766719</c:v>
                </c:pt>
                <c:pt idx="2">
                  <c:v>0.0569924189264935</c:v>
                </c:pt>
                <c:pt idx="3">
                  <c:v>0.0534930816849032</c:v>
                </c:pt>
                <c:pt idx="4">
                  <c:v>0.0516420088970807</c:v>
                </c:pt>
                <c:pt idx="5">
                  <c:v>0.0470471051656079</c:v>
                </c:pt>
                <c:pt idx="6">
                  <c:v>0.0464675526310106</c:v>
                </c:pt>
                <c:pt idx="7">
                  <c:v>0.0456446741587665</c:v>
                </c:pt>
                <c:pt idx="8">
                  <c:v>0.0418294135935313</c:v>
                </c:pt>
                <c:pt idx="9">
                  <c:v>0.038446116975814</c:v>
                </c:pt>
                <c:pt idx="10">
                  <c:v>0.0380332340289024</c:v>
                </c:pt>
                <c:pt idx="11">
                  <c:v>0.0350614233455266</c:v>
                </c:pt>
                <c:pt idx="12">
                  <c:v>0.0342776631696141</c:v>
                </c:pt>
                <c:pt idx="13">
                  <c:v>0.0392517688817127</c:v>
                </c:pt>
                <c:pt idx="14">
                  <c:v>0.0428542969687596</c:v>
                </c:pt>
                <c:pt idx="15">
                  <c:v>0.0433032595540967</c:v>
                </c:pt>
                <c:pt idx="16">
                  <c:v>0.0432736129359766</c:v>
                </c:pt>
                <c:pt idx="17">
                  <c:v>0.0454815444493748</c:v>
                </c:pt>
                <c:pt idx="18">
                  <c:v>0.0448732607113848</c:v>
                </c:pt>
                <c:pt idx="19">
                  <c:v>0.038710767448462</c:v>
                </c:pt>
                <c:pt idx="20">
                  <c:v>0.0449812758696616</c:v>
                </c:pt>
                <c:pt idx="21">
                  <c:v>0.0452701211234402</c:v>
                </c:pt>
                <c:pt idx="22">
                  <c:v>0.0366925997832885</c:v>
                </c:pt>
                <c:pt idx="23">
                  <c:v>0.0337191093735441</c:v>
                </c:pt>
                <c:pt idx="24">
                  <c:v>0.0406646292415035</c:v>
                </c:pt>
                <c:pt idx="25">
                  <c:v>0.0434187058192417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Sheet2!$AA$1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Sheet2!$A$2:$A$27</c:f>
              <c:strCache>
                <c:ptCount val="26"/>
                <c:pt idx="0" c:formatCode="General">
                  <c:v>1999年</c:v>
                </c:pt>
                <c:pt idx="1" c:formatCode="General">
                  <c:v>2000年</c:v>
                </c:pt>
                <c:pt idx="2" c:formatCode="General">
                  <c:v>2001年</c:v>
                </c:pt>
                <c:pt idx="3" c:formatCode="General">
                  <c:v>2002年</c:v>
                </c:pt>
                <c:pt idx="4" c:formatCode="General">
                  <c:v>2003年</c:v>
                </c:pt>
                <c:pt idx="5" c:formatCode="General">
                  <c:v>2004年</c:v>
                </c:pt>
                <c:pt idx="6" c:formatCode="General">
                  <c:v>2005年</c:v>
                </c:pt>
                <c:pt idx="7" c:formatCode="General">
                  <c:v>2006年</c:v>
                </c:pt>
                <c:pt idx="8" c:formatCode="#,##0.00;[Red]\-#,##0.00">
                  <c:v>2007年</c:v>
                </c:pt>
                <c:pt idx="9" c:formatCode="#,##0.00;[Red]\-#,##0.00">
                  <c:v>2008年</c:v>
                </c:pt>
                <c:pt idx="10" c:formatCode="#,##0.00;[Red]\-#,##0.00">
                  <c:v>2009年</c:v>
                </c:pt>
                <c:pt idx="11" c:formatCode="#,##0.00;[Red]\-#,##0.00">
                  <c:v>2010年</c:v>
                </c:pt>
                <c:pt idx="12" c:formatCode="#,##0.00;[Red]\-#,##0.00">
                  <c:v>2011年</c:v>
                </c:pt>
                <c:pt idx="13" c:formatCode="#,##0.00;[Red]\-#,##0.00">
                  <c:v>2012年</c:v>
                </c:pt>
                <c:pt idx="14" c:formatCode="#,##0.00;[Red]\-#,##0.00">
                  <c:v>2013年</c:v>
                </c:pt>
                <c:pt idx="15" c:formatCode="#,##0.00;[Red]\-#,##0.00">
                  <c:v>2014年</c:v>
                </c:pt>
                <c:pt idx="16" c:formatCode="#,##0.00;[Red]\-#,##0.00">
                  <c:v>2015年</c:v>
                </c:pt>
                <c:pt idx="17" c:formatCode="#,##0.00;[Red]\-#,##0.00">
                  <c:v>2016年</c:v>
                </c:pt>
                <c:pt idx="18" c:formatCode="#,##0.00;[Red]\-#,##0.00">
                  <c:v>2017年</c:v>
                </c:pt>
                <c:pt idx="19" c:formatCode="#,##0.00;[Red]\-#,##0.00">
                  <c:v>2018年</c:v>
                </c:pt>
                <c:pt idx="20" c:formatCode="#,##0.00;[Red]\-#,##0.00">
                  <c:v>2019年</c:v>
                </c:pt>
                <c:pt idx="21" c:formatCode="#,##0.00;[Red]\-#,##0.00">
                  <c:v>2020年</c:v>
                </c:pt>
                <c:pt idx="22" c:formatCode="#,##0.00;[Red]\-#,##0.00">
                  <c:v>2021年</c:v>
                </c:pt>
                <c:pt idx="23" c:formatCode="#,##0.00;[Red]\-#,##0.00">
                  <c:v>2022年</c:v>
                </c:pt>
                <c:pt idx="24" c:formatCode="#,##0.00;[Red]\-#,##0.00">
                  <c:v>2023年</c:v>
                </c:pt>
                <c:pt idx="25" c:formatCode="#,##0.00;[Red]\-#,##0.00">
                  <c:v>2024年</c:v>
                </c:pt>
              </c:strCache>
            </c:strRef>
          </c:cat>
          <c:val>
            <c:numRef>
              <c:f>Sheet2!$AA$2:$AA$27</c:f>
              <c:numCache>
                <c:formatCode>General</c:formatCode>
                <c:ptCount val="26"/>
                <c:pt idx="0">
                  <c:v>0.0351134587086665</c:v>
                </c:pt>
                <c:pt idx="1">
                  <c:v>0.0313018770495581</c:v>
                </c:pt>
                <c:pt idx="2">
                  <c:v>0.0388254905984852</c:v>
                </c:pt>
                <c:pt idx="3">
                  <c:v>0.040297838372137</c:v>
                </c:pt>
                <c:pt idx="4">
                  <c:v>0.0338520413125433</c:v>
                </c:pt>
                <c:pt idx="5">
                  <c:v>0.0327788755961886</c:v>
                </c:pt>
                <c:pt idx="6">
                  <c:v>0.0362812475197674</c:v>
                </c:pt>
                <c:pt idx="7">
                  <c:v>0.030088230702002</c:v>
                </c:pt>
                <c:pt idx="8">
                  <c:v>0.0346385147358328</c:v>
                </c:pt>
                <c:pt idx="9">
                  <c:v>0.0418877834939222</c:v>
                </c:pt>
                <c:pt idx="10">
                  <c:v>0.0471550365326166</c:v>
                </c:pt>
                <c:pt idx="11">
                  <c:v>0.0435882448807651</c:v>
                </c:pt>
                <c:pt idx="12">
                  <c:v>0.0385353084765385</c:v>
                </c:pt>
                <c:pt idx="13">
                  <c:v>0.0394851583645404</c:v>
                </c:pt>
                <c:pt idx="14">
                  <c:v>0.0389961588551452</c:v>
                </c:pt>
                <c:pt idx="15">
                  <c:v>0.0376261075404562</c:v>
                </c:pt>
                <c:pt idx="16">
                  <c:v>0.0355477314686621</c:v>
                </c:pt>
                <c:pt idx="17">
                  <c:v>0.0367021395419808</c:v>
                </c:pt>
                <c:pt idx="18">
                  <c:v>0.0397992720536485</c:v>
                </c:pt>
                <c:pt idx="19">
                  <c:v>0.0358680323753534</c:v>
                </c:pt>
                <c:pt idx="20">
                  <c:v>0.0350858766534485</c:v>
                </c:pt>
                <c:pt idx="21">
                  <c:v>0.0332501854522293</c:v>
                </c:pt>
                <c:pt idx="22">
                  <c:v>0.0314776327329927</c:v>
                </c:pt>
                <c:pt idx="23">
                  <c:v>0.027781893245606</c:v>
                </c:pt>
                <c:pt idx="24">
                  <c:v>0.0326724149994085</c:v>
                </c:pt>
                <c:pt idx="25">
                  <c:v>0.0396411763668732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55620703"/>
        <c:axId val="983685384"/>
      </c:lineChart>
      <c:catAx>
        <c:axId val="9556207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0" vertOverflow="ellipsis" vert="horz" wrap="square" anchor="ctr" anchorCtr="1"/>
          <a:lstStyle/>
          <a:p>
            <a:pPr>
              <a:defRPr lang="ja-JP" sz="14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  <c:crossAx val="983685384"/>
        <c:crosses val="autoZero"/>
        <c:auto val="1"/>
        <c:lblAlgn val="ctr"/>
        <c:lblOffset val="100"/>
        <c:noMultiLvlLbl val="0"/>
      </c:catAx>
      <c:valAx>
        <c:axId val="983685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14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  <c:crossAx val="955620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4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4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ja-JP" sz="14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ja-JP" sz="14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ja-JP" sz="14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ja-JP" sz="14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ja-JP" sz="1400" b="1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/>
                </a:solidFill>
              </a:uFill>
              <a:latin typeface="游ゴシック" panose="020B0400000000000000" charset="-128"/>
              <a:ea typeface="游ゴシック" panose="020B0400000000000000" charset="-128"/>
              <a:cs typeface="+mn-cs"/>
            </a:defRPr>
          </a:pPr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 sz="1400" b="1" u="none" strike="noStrike" kern="1200" cap="none" spc="0" normalizeH="0">
          <a:solidFill>
            <a:schemeClr val="tx1"/>
          </a:solidFill>
          <a:uFill>
            <a:solidFill>
              <a:schemeClr val="tx1"/>
            </a:solidFill>
          </a:uFill>
          <a:latin typeface="游ゴシック" panose="020B0400000000000000" charset="-128"/>
          <a:ea typeface="游ゴシック" panose="020B0400000000000000" charset="-128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37465</xdr:colOff>
      <xdr:row>28</xdr:row>
      <xdr:rowOff>16510</xdr:rowOff>
    </xdr:from>
    <xdr:to>
      <xdr:col>7</xdr:col>
      <xdr:colOff>611505</xdr:colOff>
      <xdr:row>60</xdr:row>
      <xdr:rowOff>131445</xdr:rowOff>
    </xdr:to>
    <xdr:graphicFrame>
      <xdr:nvGraphicFramePr>
        <xdr:cNvPr id="2" name="グラフ 1"/>
        <xdr:cNvGraphicFramePr/>
      </xdr:nvGraphicFramePr>
      <xdr:xfrm>
        <a:off x="37465" y="5331460"/>
        <a:ext cx="8006715" cy="56013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951230</xdr:colOff>
      <xdr:row>28</xdr:row>
      <xdr:rowOff>20320</xdr:rowOff>
    </xdr:from>
    <xdr:to>
      <xdr:col>15</xdr:col>
      <xdr:colOff>35560</xdr:colOff>
      <xdr:row>60</xdr:row>
      <xdr:rowOff>67310</xdr:rowOff>
    </xdr:to>
    <xdr:graphicFrame>
      <xdr:nvGraphicFramePr>
        <xdr:cNvPr id="3" name="グラフ 2"/>
        <xdr:cNvGraphicFramePr/>
      </xdr:nvGraphicFramePr>
      <xdr:xfrm>
        <a:off x="8383905" y="5335270"/>
        <a:ext cx="8091170" cy="55333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workbookViewId="0">
      <selection activeCell="A1" sqref="$A1:$XFD15"/>
    </sheetView>
  </sheetViews>
  <sheetFormatPr defaultColWidth="8.89166666666667" defaultRowHeight="13.5"/>
  <sheetData>
    <row r="1" spans="1:27">
      <c r="A1" s="1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13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18</v>
      </c>
      <c r="U1" s="12" t="s">
        <v>19</v>
      </c>
      <c r="V1" s="12" t="s">
        <v>20</v>
      </c>
      <c r="W1" s="12" t="s">
        <v>21</v>
      </c>
      <c r="X1" s="12" t="s">
        <v>22</v>
      </c>
      <c r="Y1" s="12" t="s">
        <v>23</v>
      </c>
      <c r="Z1" s="12" t="s">
        <v>24</v>
      </c>
      <c r="AA1" s="18" t="s">
        <v>25</v>
      </c>
    </row>
    <row r="2" ht="14.25" spans="1:27">
      <c r="A2" s="2" t="s">
        <v>26</v>
      </c>
      <c r="B2" s="6">
        <v>128089284</v>
      </c>
      <c r="C2" s="6">
        <v>142911163</v>
      </c>
      <c r="D2" s="6">
        <v>121712138</v>
      </c>
      <c r="E2" s="6">
        <v>118549595</v>
      </c>
      <c r="F2" s="6">
        <v>115411926</v>
      </c>
      <c r="G2" s="9">
        <v>126838842</v>
      </c>
      <c r="H2" s="6">
        <v>134888541</v>
      </c>
      <c r="I2" s="6">
        <v>145650923</v>
      </c>
      <c r="J2" s="13">
        <v>143382531</v>
      </c>
      <c r="K2" s="13">
        <v>136200022</v>
      </c>
      <c r="L2" s="13">
        <v>93653317</v>
      </c>
      <c r="M2" s="13">
        <v>118199405</v>
      </c>
      <c r="N2" s="13">
        <v>125673493</v>
      </c>
      <c r="O2" s="13">
        <v>140623776</v>
      </c>
      <c r="P2" s="13">
        <v>133198686</v>
      </c>
      <c r="Q2" s="13">
        <v>129440630</v>
      </c>
      <c r="R2" s="13">
        <v>125852461</v>
      </c>
      <c r="S2" s="13">
        <v>130019175</v>
      </c>
      <c r="T2" s="13">
        <v>134594897</v>
      </c>
      <c r="U2" s="13">
        <v>140040423</v>
      </c>
      <c r="V2" s="13">
        <v>139884322</v>
      </c>
      <c r="W2" s="13">
        <v>117998858</v>
      </c>
      <c r="X2" s="13">
        <v>135349492</v>
      </c>
      <c r="Y2" s="13">
        <v>139363782</v>
      </c>
      <c r="Z2" s="13">
        <v>144165250</v>
      </c>
      <c r="AA2" s="13">
        <v>140948238</v>
      </c>
    </row>
    <row r="3" ht="14.25" spans="1:27">
      <c r="A3" s="3" t="s">
        <v>27</v>
      </c>
      <c r="B3" s="7">
        <v>382007</v>
      </c>
      <c r="C3" s="7">
        <v>401822</v>
      </c>
      <c r="D3" s="7">
        <v>371127</v>
      </c>
      <c r="E3" s="7">
        <v>413074</v>
      </c>
      <c r="F3" s="7">
        <v>430876</v>
      </c>
      <c r="G3" s="10">
        <v>459243</v>
      </c>
      <c r="H3" s="7">
        <v>521891</v>
      </c>
      <c r="I3" s="7">
        <v>534335</v>
      </c>
      <c r="J3" s="14">
        <v>590801</v>
      </c>
      <c r="K3" s="14">
        <v>665017</v>
      </c>
      <c r="L3" s="14">
        <v>682510</v>
      </c>
      <c r="M3" s="14">
        <v>671567</v>
      </c>
      <c r="N3" s="14">
        <v>716707</v>
      </c>
      <c r="O3" s="16">
        <v>733774</v>
      </c>
      <c r="P3" s="16">
        <v>709994</v>
      </c>
      <c r="Q3" s="16">
        <v>755985</v>
      </c>
      <c r="R3" s="16">
        <v>768023</v>
      </c>
      <c r="S3" s="16">
        <v>852218</v>
      </c>
      <c r="T3" s="16">
        <v>882434</v>
      </c>
      <c r="U3" s="16">
        <v>941648</v>
      </c>
      <c r="V3" s="16">
        <v>1018536</v>
      </c>
      <c r="W3" s="16">
        <v>988081</v>
      </c>
      <c r="X3" s="16">
        <v>1377754</v>
      </c>
      <c r="Y3" s="16">
        <v>1347037</v>
      </c>
      <c r="Z3" s="16">
        <v>1335345</v>
      </c>
      <c r="AA3" s="16">
        <v>1466792</v>
      </c>
    </row>
    <row r="4" spans="1:27">
      <c r="A4" s="4" t="s">
        <v>28</v>
      </c>
      <c r="B4" s="8">
        <v>12770940</v>
      </c>
      <c r="C4" s="8">
        <v>13767446</v>
      </c>
      <c r="D4" s="8">
        <v>11996321</v>
      </c>
      <c r="E4" s="8">
        <v>11566082</v>
      </c>
      <c r="F4" s="8">
        <v>12086163</v>
      </c>
      <c r="G4" s="11">
        <v>13500712</v>
      </c>
      <c r="H4" s="8">
        <v>14352481</v>
      </c>
      <c r="I4" s="8">
        <v>15487826</v>
      </c>
      <c r="J4" s="15">
        <v>16014091</v>
      </c>
      <c r="K4" s="15">
        <v>15785831</v>
      </c>
      <c r="L4" s="15">
        <v>12116795</v>
      </c>
      <c r="M4" s="15">
        <v>15670268</v>
      </c>
      <c r="N4" s="15">
        <v>16723323</v>
      </c>
      <c r="O4" s="17">
        <v>17511897</v>
      </c>
      <c r="P4" s="17">
        <v>16298298</v>
      </c>
      <c r="Q4" s="17">
        <v>16410035</v>
      </c>
      <c r="R4" s="17">
        <v>15655713</v>
      </c>
      <c r="S4" s="17">
        <v>15106670</v>
      </c>
      <c r="T4" s="17">
        <v>16192920</v>
      </c>
      <c r="U4" s="17">
        <v>17912108</v>
      </c>
      <c r="V4" s="17">
        <v>18791414</v>
      </c>
      <c r="W4" s="17">
        <v>15991913</v>
      </c>
      <c r="X4" s="17">
        <v>19110894</v>
      </c>
      <c r="Y4" s="17">
        <v>21951461</v>
      </c>
      <c r="Z4" s="17">
        <v>19201685</v>
      </c>
      <c r="AA4" s="17">
        <v>18034227</v>
      </c>
    </row>
    <row r="5" spans="1:27">
      <c r="A5" s="4" t="s">
        <v>29</v>
      </c>
      <c r="B5" s="8">
        <v>71109790</v>
      </c>
      <c r="C5" s="8">
        <v>81084753</v>
      </c>
      <c r="D5" s="8">
        <v>65138581</v>
      </c>
      <c r="E5" s="8">
        <v>58185118</v>
      </c>
      <c r="F5" s="8">
        <v>57756128</v>
      </c>
      <c r="G5" s="11">
        <v>66249306</v>
      </c>
      <c r="H5" s="8">
        <v>69314510</v>
      </c>
      <c r="I5" s="8">
        <v>70586219</v>
      </c>
      <c r="J5" s="15">
        <v>68113127</v>
      </c>
      <c r="K5" s="15">
        <v>65741723</v>
      </c>
      <c r="L5" s="15">
        <v>46242123</v>
      </c>
      <c r="M5" s="15">
        <v>59010331</v>
      </c>
      <c r="N5" s="15">
        <v>67049262</v>
      </c>
      <c r="O5" s="17">
        <v>74007642</v>
      </c>
      <c r="P5" s="17">
        <v>67531413</v>
      </c>
      <c r="Q5" s="17">
        <v>67518819</v>
      </c>
      <c r="R5" s="17">
        <v>62755601</v>
      </c>
      <c r="S5" s="17">
        <v>63440292</v>
      </c>
      <c r="T5" s="17">
        <v>66056861</v>
      </c>
      <c r="U5" s="17">
        <v>68271055</v>
      </c>
      <c r="V5" s="17">
        <v>68676492</v>
      </c>
      <c r="W5" s="17">
        <v>57243936</v>
      </c>
      <c r="X5" s="17">
        <v>69130546</v>
      </c>
      <c r="Y5" s="17">
        <v>70562035</v>
      </c>
      <c r="Z5" s="17">
        <v>69293668</v>
      </c>
      <c r="AA5" s="17">
        <v>68130283</v>
      </c>
    </row>
    <row r="6" spans="1:27">
      <c r="A6" s="4" t="s">
        <v>30</v>
      </c>
      <c r="B6" s="8">
        <v>921284</v>
      </c>
      <c r="C6" s="8">
        <v>917367</v>
      </c>
      <c r="D6" s="8">
        <v>753810</v>
      </c>
      <c r="E6" s="8">
        <v>736359</v>
      </c>
      <c r="F6" s="8">
        <v>710330</v>
      </c>
      <c r="G6" s="11">
        <v>782420</v>
      </c>
      <c r="H6" s="8">
        <v>744693</v>
      </c>
      <c r="I6" s="8">
        <v>765827</v>
      </c>
      <c r="J6" s="15">
        <v>806154</v>
      </c>
      <c r="K6" s="15">
        <v>696059</v>
      </c>
      <c r="L6" s="15">
        <v>520973</v>
      </c>
      <c r="M6" s="15">
        <v>592325</v>
      </c>
      <c r="N6" s="15">
        <v>595231</v>
      </c>
      <c r="O6" s="17">
        <v>603595</v>
      </c>
      <c r="P6" s="17">
        <v>592852</v>
      </c>
      <c r="Q6" s="17">
        <v>666576</v>
      </c>
      <c r="R6" s="17">
        <v>670032</v>
      </c>
      <c r="S6" s="17">
        <v>674704</v>
      </c>
      <c r="T6" s="17">
        <v>699580</v>
      </c>
      <c r="U6" s="17">
        <v>740471</v>
      </c>
      <c r="V6" s="17">
        <v>732615</v>
      </c>
      <c r="W6" s="17">
        <v>627243</v>
      </c>
      <c r="X6" s="17">
        <v>778684</v>
      </c>
      <c r="Y6" s="17">
        <v>812739</v>
      </c>
      <c r="Z6" s="17">
        <v>659988</v>
      </c>
      <c r="AA6" s="17">
        <v>711237</v>
      </c>
    </row>
    <row r="7" spans="1:27">
      <c r="A7" s="4" t="s">
        <v>31</v>
      </c>
      <c r="B7" s="8">
        <v>38325383</v>
      </c>
      <c r="C7" s="8">
        <v>41173470</v>
      </c>
      <c r="D7" s="8">
        <v>37949735</v>
      </c>
      <c r="E7" s="8">
        <v>42442018</v>
      </c>
      <c r="F7" s="8">
        <v>39435175</v>
      </c>
      <c r="G7" s="11">
        <v>40352231</v>
      </c>
      <c r="H7" s="8">
        <v>44113975</v>
      </c>
      <c r="I7" s="8">
        <v>52051646</v>
      </c>
      <c r="J7" s="15">
        <v>51615802</v>
      </c>
      <c r="K7" s="15">
        <v>46852611</v>
      </c>
      <c r="L7" s="15">
        <v>28449525</v>
      </c>
      <c r="M7" s="15">
        <v>36338291</v>
      </c>
      <c r="N7" s="15">
        <v>34843361</v>
      </c>
      <c r="O7" s="17">
        <v>41968505</v>
      </c>
      <c r="P7" s="17">
        <v>41990006</v>
      </c>
      <c r="Q7" s="17">
        <v>37902297</v>
      </c>
      <c r="R7" s="17">
        <v>38954125</v>
      </c>
      <c r="S7" s="17">
        <v>43299414</v>
      </c>
      <c r="T7" s="17">
        <v>43932981</v>
      </c>
      <c r="U7" s="17">
        <v>44662193</v>
      </c>
      <c r="V7" s="17">
        <v>42687470</v>
      </c>
      <c r="W7" s="17">
        <v>36227567</v>
      </c>
      <c r="X7" s="17">
        <v>36914131</v>
      </c>
      <c r="Y7" s="17">
        <v>36350877</v>
      </c>
      <c r="Z7" s="17">
        <v>44640326</v>
      </c>
      <c r="AA7" s="17">
        <v>42888337</v>
      </c>
    </row>
    <row r="8" spans="1:27">
      <c r="A8" s="4" t="s">
        <v>32</v>
      </c>
      <c r="B8" s="8">
        <v>4579880</v>
      </c>
      <c r="C8" s="8">
        <v>5566305</v>
      </c>
      <c r="D8" s="8">
        <v>5502564</v>
      </c>
      <c r="E8" s="8">
        <v>5206945</v>
      </c>
      <c r="F8" s="8">
        <v>4993253</v>
      </c>
      <c r="G8" s="11">
        <v>5494930</v>
      </c>
      <c r="H8" s="8">
        <v>5840992</v>
      </c>
      <c r="I8" s="8">
        <v>6225069</v>
      </c>
      <c r="J8" s="15">
        <v>6242556</v>
      </c>
      <c r="K8" s="15">
        <v>6458781</v>
      </c>
      <c r="L8" s="15">
        <v>5641391</v>
      </c>
      <c r="M8" s="15">
        <v>5916622</v>
      </c>
      <c r="N8" s="15">
        <v>5745609</v>
      </c>
      <c r="O8" s="17">
        <v>5798362</v>
      </c>
      <c r="P8" s="17">
        <v>6076123</v>
      </c>
      <c r="Q8" s="17">
        <v>6186918</v>
      </c>
      <c r="R8" s="17">
        <v>7048966</v>
      </c>
      <c r="S8" s="17">
        <v>6645879</v>
      </c>
      <c r="T8" s="17">
        <v>6830120</v>
      </c>
      <c r="U8" s="17">
        <v>7512948</v>
      </c>
      <c r="V8" s="17">
        <v>7977795</v>
      </c>
      <c r="W8" s="17">
        <v>6920118</v>
      </c>
      <c r="X8" s="17">
        <v>8037483</v>
      </c>
      <c r="Y8" s="17">
        <v>8339633</v>
      </c>
      <c r="Z8" s="17">
        <v>9034238</v>
      </c>
      <c r="AA8" s="17">
        <v>9717363</v>
      </c>
    </row>
    <row r="9" ht="14.25" spans="1:27">
      <c r="A9" s="19" t="s">
        <v>33</v>
      </c>
      <c r="B9" s="21">
        <v>66942195</v>
      </c>
      <c r="C9" s="21">
        <v>72432078</v>
      </c>
      <c r="D9" s="21">
        <v>63519764</v>
      </c>
      <c r="E9" s="21">
        <v>57634481</v>
      </c>
      <c r="F9" s="21">
        <v>58658117</v>
      </c>
      <c r="G9" s="23">
        <v>62434936</v>
      </c>
      <c r="H9" s="23">
        <v>64497479</v>
      </c>
      <c r="I9" s="23">
        <v>68070636</v>
      </c>
      <c r="J9" s="23">
        <v>70836207</v>
      </c>
      <c r="K9" s="23">
        <v>77017921</v>
      </c>
      <c r="L9" s="23">
        <v>59044361</v>
      </c>
      <c r="M9" s="23">
        <v>67170633</v>
      </c>
      <c r="N9" s="23">
        <v>74230702</v>
      </c>
      <c r="O9" s="23">
        <v>76460172</v>
      </c>
      <c r="P9" s="23">
        <v>70322003</v>
      </c>
      <c r="Q9" s="23">
        <v>71750765</v>
      </c>
      <c r="R9" s="23">
        <v>66638092</v>
      </c>
      <c r="S9" s="23">
        <v>67371195</v>
      </c>
      <c r="T9" s="23">
        <v>72038001</v>
      </c>
      <c r="U9" s="23">
        <v>81548577</v>
      </c>
      <c r="V9" s="23">
        <v>79214894</v>
      </c>
      <c r="W9" s="23">
        <v>69625747</v>
      </c>
      <c r="X9" s="23">
        <v>81381914</v>
      </c>
      <c r="Y9" s="23">
        <v>89924973</v>
      </c>
      <c r="Z9" s="23">
        <v>82540455</v>
      </c>
      <c r="AA9" s="23">
        <v>83883661</v>
      </c>
    </row>
    <row r="10" ht="14.25" spans="1:27">
      <c r="A10" s="3" t="s">
        <v>27</v>
      </c>
      <c r="B10" s="7">
        <v>11806292</v>
      </c>
      <c r="C10" s="7">
        <v>12283161</v>
      </c>
      <c r="D10" s="7">
        <v>11711612</v>
      </c>
      <c r="E10" s="7">
        <v>10813923</v>
      </c>
      <c r="F10" s="7">
        <v>11942910</v>
      </c>
      <c r="G10" s="14">
        <v>11654293</v>
      </c>
      <c r="H10" s="14">
        <v>11498215</v>
      </c>
      <c r="I10" s="14">
        <v>10985371</v>
      </c>
      <c r="J10" s="14">
        <v>13081020</v>
      </c>
      <c r="K10" s="14">
        <v>17905236</v>
      </c>
      <c r="L10" s="14">
        <v>13817307</v>
      </c>
      <c r="M10" s="14">
        <v>14675066</v>
      </c>
      <c r="N10" s="14">
        <v>17715969</v>
      </c>
      <c r="O10" s="16">
        <v>16932543</v>
      </c>
      <c r="P10" s="16">
        <v>14659506</v>
      </c>
      <c r="Q10" s="16">
        <v>15573341</v>
      </c>
      <c r="R10" s="16">
        <v>13567808</v>
      </c>
      <c r="S10" s="16">
        <v>12666733</v>
      </c>
      <c r="T10" s="16">
        <v>13788977</v>
      </c>
      <c r="U10" s="16">
        <v>14871515</v>
      </c>
      <c r="V10" s="16">
        <v>13714504</v>
      </c>
      <c r="W10" s="16">
        <v>13310100</v>
      </c>
      <c r="X10" s="16">
        <v>15665292</v>
      </c>
      <c r="Y10" s="16">
        <v>16939106</v>
      </c>
      <c r="Z10" s="16">
        <v>13523462</v>
      </c>
      <c r="AA10" s="16">
        <v>13269201</v>
      </c>
    </row>
    <row r="11" spans="1:27">
      <c r="A11" s="4" t="s">
        <v>28</v>
      </c>
      <c r="B11" s="8">
        <v>14156251</v>
      </c>
      <c r="C11" s="8">
        <v>15820518</v>
      </c>
      <c r="D11" s="8">
        <v>13547642</v>
      </c>
      <c r="E11" s="8">
        <v>12015019</v>
      </c>
      <c r="F11" s="8">
        <v>12718201</v>
      </c>
      <c r="G11" s="15">
        <v>14533545</v>
      </c>
      <c r="H11" s="15">
        <v>14735018</v>
      </c>
      <c r="I11" s="15">
        <v>16146240</v>
      </c>
      <c r="J11" s="15">
        <v>17536314</v>
      </c>
      <c r="K11" s="15">
        <v>20297817</v>
      </c>
      <c r="L11" s="15">
        <v>14875479</v>
      </c>
      <c r="M11" s="15">
        <v>19904164</v>
      </c>
      <c r="N11" s="15">
        <v>23141339</v>
      </c>
      <c r="O11" s="17">
        <v>22861224</v>
      </c>
      <c r="P11" s="17">
        <v>21307168</v>
      </c>
      <c r="Q11" s="17">
        <v>21459393</v>
      </c>
      <c r="R11" s="17">
        <v>19633308</v>
      </c>
      <c r="S11" s="17">
        <v>19160548</v>
      </c>
      <c r="T11" s="17">
        <v>23678480</v>
      </c>
      <c r="U11" s="17">
        <v>28892655</v>
      </c>
      <c r="V11" s="17">
        <v>29311335</v>
      </c>
      <c r="W11" s="17">
        <v>26546731</v>
      </c>
      <c r="X11" s="17">
        <v>35324121</v>
      </c>
      <c r="Y11" s="17">
        <v>41971472</v>
      </c>
      <c r="Z11" s="17">
        <v>35932971</v>
      </c>
      <c r="AA11" s="17">
        <v>34138996</v>
      </c>
    </row>
    <row r="12" spans="1:27">
      <c r="A12" s="4" t="s">
        <v>29</v>
      </c>
      <c r="B12" s="8">
        <v>31343644</v>
      </c>
      <c r="C12" s="8">
        <v>33901763</v>
      </c>
      <c r="D12" s="8">
        <v>29019191</v>
      </c>
      <c r="E12" s="8">
        <v>26361608</v>
      </c>
      <c r="F12" s="8">
        <v>25912100</v>
      </c>
      <c r="G12" s="15">
        <v>27852835</v>
      </c>
      <c r="H12" s="15">
        <v>28978669</v>
      </c>
      <c r="I12" s="15">
        <v>31868795</v>
      </c>
      <c r="J12" s="15">
        <v>31652884</v>
      </c>
      <c r="K12" s="15">
        <v>29940421</v>
      </c>
      <c r="L12" s="15">
        <v>23573841</v>
      </c>
      <c r="M12" s="15">
        <v>25601477</v>
      </c>
      <c r="N12" s="15">
        <v>25896897</v>
      </c>
      <c r="O12" s="17">
        <v>28641769</v>
      </c>
      <c r="P12" s="17">
        <v>26949795</v>
      </c>
      <c r="Q12" s="17">
        <v>27414890</v>
      </c>
      <c r="R12" s="17">
        <v>26760265</v>
      </c>
      <c r="S12" s="17">
        <v>28638902</v>
      </c>
      <c r="T12" s="17">
        <v>27595691</v>
      </c>
      <c r="U12" s="17">
        <v>30915246</v>
      </c>
      <c r="V12" s="17">
        <v>29056285</v>
      </c>
      <c r="W12" s="17">
        <v>23635330</v>
      </c>
      <c r="X12" s="17">
        <v>24133693</v>
      </c>
      <c r="Y12" s="17">
        <v>24808826</v>
      </c>
      <c r="Z12" s="17">
        <v>26415328</v>
      </c>
      <c r="AA12" s="17">
        <v>28913704</v>
      </c>
    </row>
    <row r="13" spans="1:27">
      <c r="A13" s="4" t="s">
        <v>30</v>
      </c>
      <c r="B13" s="8">
        <v>3392192</v>
      </c>
      <c r="C13" s="8">
        <v>3694935</v>
      </c>
      <c r="D13" s="8">
        <v>3154989</v>
      </c>
      <c r="E13" s="8">
        <v>3038339</v>
      </c>
      <c r="F13" s="8">
        <v>3069985</v>
      </c>
      <c r="G13" s="15">
        <v>3410333</v>
      </c>
      <c r="H13" s="15">
        <v>3948489</v>
      </c>
      <c r="I13" s="15">
        <v>3915043</v>
      </c>
      <c r="J13" s="15">
        <v>3149290</v>
      </c>
      <c r="K13" s="15">
        <v>2687297</v>
      </c>
      <c r="L13" s="15">
        <v>1747846</v>
      </c>
      <c r="M13" s="15">
        <v>1706223</v>
      </c>
      <c r="N13" s="15">
        <v>2071538</v>
      </c>
      <c r="O13" s="17">
        <v>2004397</v>
      </c>
      <c r="P13" s="17">
        <v>1649646</v>
      </c>
      <c r="Q13" s="17">
        <v>1496399</v>
      </c>
      <c r="R13" s="17">
        <v>1424207</v>
      </c>
      <c r="S13" s="17">
        <v>1368200</v>
      </c>
      <c r="T13" s="17">
        <v>875212</v>
      </c>
      <c r="U13" s="17">
        <v>787364</v>
      </c>
      <c r="V13" s="17">
        <v>790257</v>
      </c>
      <c r="W13" s="17">
        <v>666552</v>
      </c>
      <c r="X13" s="17">
        <v>710983</v>
      </c>
      <c r="Y13" s="17">
        <v>675092</v>
      </c>
      <c r="Z13" s="17">
        <v>615420</v>
      </c>
      <c r="AA13" s="17">
        <v>594393</v>
      </c>
    </row>
    <row r="14" spans="1:27">
      <c r="A14" s="4" t="s">
        <v>31</v>
      </c>
      <c r="B14" s="8">
        <v>3893244</v>
      </c>
      <c r="C14" s="8">
        <v>4464440</v>
      </c>
      <c r="D14" s="8">
        <v>3620145</v>
      </c>
      <c r="E14" s="8">
        <v>3083046</v>
      </c>
      <c r="F14" s="8">
        <v>3029223</v>
      </c>
      <c r="G14" s="15">
        <v>2937383</v>
      </c>
      <c r="H14" s="15">
        <v>2997040</v>
      </c>
      <c r="I14" s="15">
        <v>3107062</v>
      </c>
      <c r="J14" s="15">
        <v>2963037</v>
      </c>
      <c r="K14" s="15">
        <v>2961040</v>
      </c>
      <c r="L14" s="15">
        <v>2245648</v>
      </c>
      <c r="M14" s="15">
        <v>2355098</v>
      </c>
      <c r="N14" s="15">
        <v>2544455</v>
      </c>
      <c r="O14" s="17">
        <v>3001197</v>
      </c>
      <c r="P14" s="17">
        <v>3013600</v>
      </c>
      <c r="Q14" s="17">
        <v>3107042</v>
      </c>
      <c r="R14" s="17">
        <v>2883671</v>
      </c>
      <c r="S14" s="17">
        <v>3064146</v>
      </c>
      <c r="T14" s="17">
        <v>3232580</v>
      </c>
      <c r="U14" s="17">
        <v>3156808</v>
      </c>
      <c r="V14" s="17">
        <v>3563187</v>
      </c>
      <c r="W14" s="17">
        <v>3151966</v>
      </c>
      <c r="X14" s="17">
        <v>2986114</v>
      </c>
      <c r="Y14" s="17">
        <v>3032190</v>
      </c>
      <c r="Z14" s="17">
        <v>3356477</v>
      </c>
      <c r="AA14" s="17">
        <v>3642120</v>
      </c>
    </row>
    <row r="15" spans="1:27">
      <c r="A15" s="4" t="s">
        <v>32</v>
      </c>
      <c r="B15" s="8">
        <v>2350572</v>
      </c>
      <c r="C15" s="8">
        <v>2267260</v>
      </c>
      <c r="D15" s="8">
        <v>2466186</v>
      </c>
      <c r="E15" s="8">
        <v>2322545</v>
      </c>
      <c r="F15" s="8">
        <v>1985697</v>
      </c>
      <c r="G15" s="15">
        <v>2046547</v>
      </c>
      <c r="H15" s="15">
        <v>2340049</v>
      </c>
      <c r="I15" s="15">
        <v>2048125</v>
      </c>
      <c r="J15" s="15">
        <v>2453661</v>
      </c>
      <c r="K15" s="15">
        <v>3226110</v>
      </c>
      <c r="L15" s="15">
        <v>2784239</v>
      </c>
      <c r="M15" s="15">
        <v>2927850</v>
      </c>
      <c r="N15" s="15">
        <v>2860503</v>
      </c>
      <c r="O15" s="17">
        <v>3019042</v>
      </c>
      <c r="P15" s="17">
        <v>2742288</v>
      </c>
      <c r="Q15" s="17">
        <v>2699702</v>
      </c>
      <c r="R15" s="17">
        <v>2368833</v>
      </c>
      <c r="S15" s="17">
        <v>2472667</v>
      </c>
      <c r="T15" s="17">
        <v>2867060</v>
      </c>
      <c r="U15" s="17">
        <v>2924987</v>
      </c>
      <c r="V15" s="17">
        <v>2779324</v>
      </c>
      <c r="W15" s="17">
        <v>2315069</v>
      </c>
      <c r="X15" s="17">
        <v>2561710</v>
      </c>
      <c r="Y15" s="17">
        <v>2498286</v>
      </c>
      <c r="Z15" s="17">
        <v>2696796</v>
      </c>
      <c r="AA15" s="17">
        <v>3325247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9"/>
  <sheetViews>
    <sheetView tabSelected="1" workbookViewId="0">
      <selection activeCell="A1" sqref="A1"/>
    </sheetView>
  </sheetViews>
  <sheetFormatPr defaultColWidth="8.89166666666667" defaultRowHeight="13.5"/>
  <cols>
    <col min="2" max="15" width="14.775" customWidth="1"/>
    <col min="16" max="16" width="12.8916666666667"/>
    <col min="17" max="17" width="11.775"/>
    <col min="18" max="29" width="12.8916666666667"/>
  </cols>
  <sheetData>
    <row r="1" ht="14.25" spans="1:29">
      <c r="A1" s="1"/>
      <c r="B1" s="2" t="s">
        <v>26</v>
      </c>
      <c r="C1" s="3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19" t="s">
        <v>33</v>
      </c>
      <c r="J1" s="3" t="s">
        <v>27</v>
      </c>
      <c r="K1" s="4" t="s">
        <v>28</v>
      </c>
      <c r="L1" s="4" t="s">
        <v>29</v>
      </c>
      <c r="M1" s="4" t="s">
        <v>30</v>
      </c>
      <c r="N1" s="4" t="s">
        <v>31</v>
      </c>
      <c r="O1" s="4" t="s">
        <v>32</v>
      </c>
      <c r="P1" s="20" t="s">
        <v>27</v>
      </c>
      <c r="Q1" s="25" t="s">
        <v>28</v>
      </c>
      <c r="R1" s="25" t="s">
        <v>29</v>
      </c>
      <c r="S1" s="25" t="s">
        <v>30</v>
      </c>
      <c r="T1" s="25" t="s">
        <v>31</v>
      </c>
      <c r="U1" s="25" t="s">
        <v>32</v>
      </c>
      <c r="V1" s="26" t="s">
        <v>27</v>
      </c>
      <c r="W1" s="27" t="s">
        <v>28</v>
      </c>
      <c r="X1" s="27" t="s">
        <v>29</v>
      </c>
      <c r="Y1" s="27" t="s">
        <v>30</v>
      </c>
      <c r="Z1" s="27" t="s">
        <v>31</v>
      </c>
      <c r="AA1" s="27" t="s">
        <v>32</v>
      </c>
      <c r="AB1" t="s">
        <v>34</v>
      </c>
      <c r="AC1" t="s">
        <v>35</v>
      </c>
    </row>
    <row r="2" ht="15" spans="1:29">
      <c r="A2" s="5" t="s">
        <v>0</v>
      </c>
      <c r="B2" s="6">
        <v>128089284</v>
      </c>
      <c r="C2" s="7">
        <v>382007</v>
      </c>
      <c r="D2" s="8">
        <v>12770940</v>
      </c>
      <c r="E2" s="8">
        <v>71109790</v>
      </c>
      <c r="F2" s="8">
        <v>921284</v>
      </c>
      <c r="G2" s="8">
        <v>38325383</v>
      </c>
      <c r="H2" s="8">
        <v>4579880</v>
      </c>
      <c r="I2" s="21">
        <v>66942195</v>
      </c>
      <c r="J2" s="7">
        <v>11806292</v>
      </c>
      <c r="K2" s="8">
        <v>14156251</v>
      </c>
      <c r="L2" s="8">
        <v>31343644</v>
      </c>
      <c r="M2" s="8">
        <v>3392192</v>
      </c>
      <c r="N2" s="8">
        <v>3893244</v>
      </c>
      <c r="O2" s="8">
        <v>2350572</v>
      </c>
      <c r="P2" s="22">
        <f t="shared" ref="P2:P27" si="0">C2/$B2</f>
        <v>0.00298234940559118</v>
      </c>
      <c r="Q2" s="22">
        <f t="shared" ref="Q2:Q27" si="1">D2/$B2</f>
        <v>0.0997034224970763</v>
      </c>
      <c r="R2" s="22">
        <f t="shared" ref="R2:R27" si="2">E2/$B2</f>
        <v>0.555157994325271</v>
      </c>
      <c r="S2" s="22">
        <f t="shared" ref="S2:S27" si="3">F2/$B2</f>
        <v>0.00719251424654696</v>
      </c>
      <c r="T2" s="22">
        <f t="shared" ref="T2:T27" si="4">G2/$B2</f>
        <v>0.299208347514848</v>
      </c>
      <c r="U2" s="22">
        <f t="shared" ref="U2:U27" si="5">H2/$B2</f>
        <v>0.0357553720106672</v>
      </c>
      <c r="V2" s="28">
        <f t="shared" ref="V2:AA2" si="6">J2/$I2</f>
        <v>0.176365474720391</v>
      </c>
      <c r="W2" s="28">
        <f t="shared" si="6"/>
        <v>0.211469776274889</v>
      </c>
      <c r="X2" s="28">
        <f t="shared" si="6"/>
        <v>0.468219543742179</v>
      </c>
      <c r="Y2" s="28">
        <f t="shared" si="6"/>
        <v>0.0506734504298821</v>
      </c>
      <c r="Z2" s="28">
        <f t="shared" si="6"/>
        <v>0.0581582961239918</v>
      </c>
      <c r="AA2" s="28">
        <f t="shared" si="6"/>
        <v>0.0351134587086665</v>
      </c>
      <c r="AB2">
        <f t="shared" ref="AB2:AB27" si="7">R2+T2</f>
        <v>0.854366341840118</v>
      </c>
      <c r="AC2">
        <f t="shared" ref="AC2:AC27" si="8">V2+W2</f>
        <v>0.38783525099528</v>
      </c>
    </row>
    <row r="3" ht="15" spans="1:29">
      <c r="A3" s="5" t="s">
        <v>1</v>
      </c>
      <c r="B3" s="6">
        <v>142911163</v>
      </c>
      <c r="C3" s="7">
        <v>401822</v>
      </c>
      <c r="D3" s="8">
        <v>13767446</v>
      </c>
      <c r="E3" s="8">
        <v>81084753</v>
      </c>
      <c r="F3" s="8">
        <v>917367</v>
      </c>
      <c r="G3" s="8">
        <v>41173470</v>
      </c>
      <c r="H3" s="8">
        <v>5566305</v>
      </c>
      <c r="I3" s="21">
        <v>72432078</v>
      </c>
      <c r="J3" s="7">
        <v>12283161</v>
      </c>
      <c r="K3" s="8">
        <v>15820518</v>
      </c>
      <c r="L3" s="8">
        <v>33901763</v>
      </c>
      <c r="M3" s="8">
        <v>3694935</v>
      </c>
      <c r="N3" s="8">
        <v>4464440</v>
      </c>
      <c r="O3" s="8">
        <v>2267260</v>
      </c>
      <c r="P3" s="22">
        <f t="shared" si="0"/>
        <v>0.00281169078443508</v>
      </c>
      <c r="Q3" s="22">
        <f t="shared" si="1"/>
        <v>0.0963356935245149</v>
      </c>
      <c r="R3" s="22">
        <f t="shared" si="2"/>
        <v>0.567378721842744</v>
      </c>
      <c r="S3" s="22">
        <f t="shared" si="3"/>
        <v>0.00641914165935379</v>
      </c>
      <c r="T3" s="22">
        <f t="shared" si="4"/>
        <v>0.288105345556526</v>
      </c>
      <c r="U3" s="22">
        <f t="shared" si="5"/>
        <v>0.0389494066324266</v>
      </c>
      <c r="V3" s="28">
        <f t="shared" ref="V3:AA3" si="9">J3/$I3</f>
        <v>0.169581783916237</v>
      </c>
      <c r="W3" s="28">
        <f t="shared" si="9"/>
        <v>0.218418668038214</v>
      </c>
      <c r="X3" s="28">
        <f t="shared" si="9"/>
        <v>0.468049018281651</v>
      </c>
      <c r="Y3" s="28">
        <f t="shared" si="9"/>
        <v>0.0510124119316306</v>
      </c>
      <c r="Z3" s="28">
        <f t="shared" si="9"/>
        <v>0.0616362269766719</v>
      </c>
      <c r="AA3" s="28">
        <f t="shared" si="9"/>
        <v>0.0313018770495581</v>
      </c>
      <c r="AB3">
        <f t="shared" si="7"/>
        <v>0.85548406739927</v>
      </c>
      <c r="AC3">
        <f t="shared" si="8"/>
        <v>0.38800045195445</v>
      </c>
    </row>
    <row r="4" ht="15" spans="1:29">
      <c r="A4" s="5" t="s">
        <v>2</v>
      </c>
      <c r="B4" s="6">
        <v>121712138</v>
      </c>
      <c r="C4" s="7">
        <v>371127</v>
      </c>
      <c r="D4" s="8">
        <v>11996321</v>
      </c>
      <c r="E4" s="8">
        <v>65138581</v>
      </c>
      <c r="F4" s="8">
        <v>753810</v>
      </c>
      <c r="G4" s="8">
        <v>37949735</v>
      </c>
      <c r="H4" s="8">
        <v>5502564</v>
      </c>
      <c r="I4" s="21">
        <v>63519764</v>
      </c>
      <c r="J4" s="7">
        <v>11711612</v>
      </c>
      <c r="K4" s="8">
        <v>13547642</v>
      </c>
      <c r="L4" s="8">
        <v>29019191</v>
      </c>
      <c r="M4" s="8">
        <v>3154989</v>
      </c>
      <c r="N4" s="8">
        <v>3620145</v>
      </c>
      <c r="O4" s="8">
        <v>2466186</v>
      </c>
      <c r="P4" s="22">
        <f t="shared" si="0"/>
        <v>0.00304921929807855</v>
      </c>
      <c r="Q4" s="22">
        <f t="shared" si="1"/>
        <v>0.0985630619683963</v>
      </c>
      <c r="R4" s="22">
        <f t="shared" si="2"/>
        <v>0.53518557861501</v>
      </c>
      <c r="S4" s="22">
        <f t="shared" si="3"/>
        <v>0.00619338393349068</v>
      </c>
      <c r="T4" s="22">
        <f t="shared" si="4"/>
        <v>0.311799099281289</v>
      </c>
      <c r="U4" s="22">
        <f t="shared" si="5"/>
        <v>0.0452096569037346</v>
      </c>
      <c r="V4" s="28">
        <f t="shared" ref="V4:AA4" si="10">J4/$I4</f>
        <v>0.184377448253744</v>
      </c>
      <c r="W4" s="28">
        <f t="shared" si="10"/>
        <v>0.213282310053923</v>
      </c>
      <c r="X4" s="28">
        <f t="shared" si="10"/>
        <v>0.456852941078308</v>
      </c>
      <c r="Y4" s="28">
        <f t="shared" si="10"/>
        <v>0.049669406832179</v>
      </c>
      <c r="Z4" s="28">
        <f t="shared" si="10"/>
        <v>0.0569924189264935</v>
      </c>
      <c r="AA4" s="28">
        <f t="shared" si="10"/>
        <v>0.0388254905984852</v>
      </c>
      <c r="AB4">
        <f t="shared" si="7"/>
        <v>0.8469846778963</v>
      </c>
      <c r="AC4">
        <f t="shared" si="8"/>
        <v>0.397659758307666</v>
      </c>
    </row>
    <row r="5" ht="15" spans="1:29">
      <c r="A5" s="5" t="s">
        <v>3</v>
      </c>
      <c r="B5" s="6">
        <v>118549595</v>
      </c>
      <c r="C5" s="7">
        <v>413074</v>
      </c>
      <c r="D5" s="8">
        <v>11566082</v>
      </c>
      <c r="E5" s="8">
        <v>58185118</v>
      </c>
      <c r="F5" s="8">
        <v>736359</v>
      </c>
      <c r="G5" s="8">
        <v>42442018</v>
      </c>
      <c r="H5" s="8">
        <v>5206945</v>
      </c>
      <c r="I5" s="21">
        <v>57634481</v>
      </c>
      <c r="J5" s="7">
        <v>10813923</v>
      </c>
      <c r="K5" s="8">
        <v>12015019</v>
      </c>
      <c r="L5" s="8">
        <v>26361608</v>
      </c>
      <c r="M5" s="8">
        <v>3038339</v>
      </c>
      <c r="N5" s="8">
        <v>3083046</v>
      </c>
      <c r="O5" s="8">
        <v>2322545</v>
      </c>
      <c r="P5" s="22">
        <f t="shared" si="0"/>
        <v>0.00348439823855999</v>
      </c>
      <c r="Q5" s="22">
        <f t="shared" si="1"/>
        <v>0.0975632350325617</v>
      </c>
      <c r="R5" s="22">
        <f t="shared" si="2"/>
        <v>0.490808239370198</v>
      </c>
      <c r="S5" s="22">
        <f t="shared" si="3"/>
        <v>0.00621140038479254</v>
      </c>
      <c r="T5" s="22">
        <f t="shared" si="4"/>
        <v>0.358010653684646</v>
      </c>
      <c r="U5" s="22">
        <f t="shared" si="5"/>
        <v>0.0439220817245306</v>
      </c>
      <c r="V5" s="28">
        <f t="shared" ref="V5:AA5" si="11">J5/$I5</f>
        <v>0.187629398449862</v>
      </c>
      <c r="W5" s="28">
        <f t="shared" si="11"/>
        <v>0.208469284211998</v>
      </c>
      <c r="X5" s="28">
        <f t="shared" si="11"/>
        <v>0.457392997084506</v>
      </c>
      <c r="Y5" s="28">
        <f t="shared" si="11"/>
        <v>0.0527173828458696</v>
      </c>
      <c r="Z5" s="28">
        <f t="shared" si="11"/>
        <v>0.0534930816849032</v>
      </c>
      <c r="AA5" s="28">
        <f t="shared" si="11"/>
        <v>0.040297838372137</v>
      </c>
      <c r="AB5">
        <f t="shared" si="7"/>
        <v>0.848818893054843</v>
      </c>
      <c r="AC5">
        <f t="shared" si="8"/>
        <v>0.39609868266186</v>
      </c>
    </row>
    <row r="6" ht="15" spans="1:29">
      <c r="A6" s="5" t="s">
        <v>4</v>
      </c>
      <c r="B6" s="6">
        <v>115411926</v>
      </c>
      <c r="C6" s="7">
        <v>430876</v>
      </c>
      <c r="D6" s="8">
        <v>12086163</v>
      </c>
      <c r="E6" s="8">
        <v>57756128</v>
      </c>
      <c r="F6" s="8">
        <v>710330</v>
      </c>
      <c r="G6" s="8">
        <v>39435175</v>
      </c>
      <c r="H6" s="8">
        <v>4993253</v>
      </c>
      <c r="I6" s="21">
        <v>58658117</v>
      </c>
      <c r="J6" s="7">
        <v>11942910</v>
      </c>
      <c r="K6" s="8">
        <v>12718201</v>
      </c>
      <c r="L6" s="8">
        <v>25912100</v>
      </c>
      <c r="M6" s="8">
        <v>3069985</v>
      </c>
      <c r="N6" s="8">
        <v>3029223</v>
      </c>
      <c r="O6" s="8">
        <v>1985697</v>
      </c>
      <c r="P6" s="22">
        <f t="shared" si="0"/>
        <v>0.00373337500666959</v>
      </c>
      <c r="Q6" s="22">
        <f t="shared" si="1"/>
        <v>0.104721959150045</v>
      </c>
      <c r="R6" s="22">
        <f t="shared" si="2"/>
        <v>0.500434660452681</v>
      </c>
      <c r="S6" s="22">
        <f t="shared" si="3"/>
        <v>0.00615473655642832</v>
      </c>
      <c r="T6" s="22">
        <f t="shared" si="4"/>
        <v>0.341690641225414</v>
      </c>
      <c r="U6" s="22">
        <f t="shared" si="5"/>
        <v>0.0432646189441462</v>
      </c>
      <c r="V6" s="28">
        <f t="shared" ref="V6:AA6" si="12">J6/$I6</f>
        <v>0.203602001066621</v>
      </c>
      <c r="W6" s="28">
        <f t="shared" si="12"/>
        <v>0.216819114735647</v>
      </c>
      <c r="X6" s="28">
        <f t="shared" si="12"/>
        <v>0.441747899953897</v>
      </c>
      <c r="Y6" s="28">
        <f t="shared" si="12"/>
        <v>0.0523369169862715</v>
      </c>
      <c r="Z6" s="28">
        <f t="shared" si="12"/>
        <v>0.0516420088970807</v>
      </c>
      <c r="AA6" s="28">
        <f t="shared" si="12"/>
        <v>0.0338520413125433</v>
      </c>
      <c r="AB6">
        <f t="shared" si="7"/>
        <v>0.842125301678095</v>
      </c>
      <c r="AC6">
        <f t="shared" si="8"/>
        <v>0.420421115802268</v>
      </c>
    </row>
    <row r="7" ht="15" spans="1:29">
      <c r="A7" s="5" t="s">
        <v>5</v>
      </c>
      <c r="B7" s="9">
        <v>126838842</v>
      </c>
      <c r="C7" s="10">
        <v>459243</v>
      </c>
      <c r="D7" s="11">
        <v>13500712</v>
      </c>
      <c r="E7" s="11">
        <v>66249306</v>
      </c>
      <c r="F7" s="11">
        <v>782420</v>
      </c>
      <c r="G7" s="11">
        <v>40352231</v>
      </c>
      <c r="H7" s="11">
        <v>5494930</v>
      </c>
      <c r="I7" s="23">
        <v>62434936</v>
      </c>
      <c r="J7" s="14">
        <v>11654293</v>
      </c>
      <c r="K7" s="15">
        <v>14533545</v>
      </c>
      <c r="L7" s="15">
        <v>27852835</v>
      </c>
      <c r="M7" s="15">
        <v>3410333</v>
      </c>
      <c r="N7" s="15">
        <v>2937383</v>
      </c>
      <c r="O7" s="15">
        <v>2046547</v>
      </c>
      <c r="P7" s="22">
        <f t="shared" si="0"/>
        <v>0.00362068111596288</v>
      </c>
      <c r="Q7" s="22">
        <f t="shared" si="1"/>
        <v>0.106439886923597</v>
      </c>
      <c r="R7" s="22">
        <f t="shared" si="2"/>
        <v>0.52231087067162</v>
      </c>
      <c r="S7" s="22">
        <f t="shared" si="3"/>
        <v>0.00616861513131758</v>
      </c>
      <c r="T7" s="22">
        <f t="shared" si="4"/>
        <v>0.318137806713814</v>
      </c>
      <c r="U7" s="22">
        <f t="shared" si="5"/>
        <v>0.0433221394436887</v>
      </c>
      <c r="V7" s="28">
        <f t="shared" ref="V7:AA7" si="13">J7/$I7</f>
        <v>0.18666300867194</v>
      </c>
      <c r="W7" s="28">
        <f t="shared" si="13"/>
        <v>0.232779048576265</v>
      </c>
      <c r="X7" s="28">
        <f t="shared" si="13"/>
        <v>0.446109770978223</v>
      </c>
      <c r="Y7" s="28">
        <f t="shared" si="13"/>
        <v>0.0546221910117758</v>
      </c>
      <c r="Z7" s="28">
        <f t="shared" si="13"/>
        <v>0.0470471051656079</v>
      </c>
      <c r="AA7" s="28">
        <f t="shared" si="13"/>
        <v>0.0327788755961886</v>
      </c>
      <c r="AB7">
        <f t="shared" si="7"/>
        <v>0.840448677385434</v>
      </c>
      <c r="AC7">
        <f t="shared" si="8"/>
        <v>0.419442057248205</v>
      </c>
    </row>
    <row r="8" ht="15" spans="1:29">
      <c r="A8" s="5" t="s">
        <v>6</v>
      </c>
      <c r="B8" s="6">
        <v>134888541</v>
      </c>
      <c r="C8" s="7">
        <v>521891</v>
      </c>
      <c r="D8" s="8">
        <v>14352481</v>
      </c>
      <c r="E8" s="8">
        <v>69314510</v>
      </c>
      <c r="F8" s="8">
        <v>744693</v>
      </c>
      <c r="G8" s="8">
        <v>44113975</v>
      </c>
      <c r="H8" s="8">
        <v>5840992</v>
      </c>
      <c r="I8" s="23">
        <v>64497479</v>
      </c>
      <c r="J8" s="14">
        <v>11498215</v>
      </c>
      <c r="K8" s="15">
        <v>14735018</v>
      </c>
      <c r="L8" s="15">
        <v>28978669</v>
      </c>
      <c r="M8" s="15">
        <v>3948489</v>
      </c>
      <c r="N8" s="15">
        <v>2997040</v>
      </c>
      <c r="O8" s="15">
        <v>2340049</v>
      </c>
      <c r="P8" s="22">
        <f t="shared" si="0"/>
        <v>0.00386905363592004</v>
      </c>
      <c r="Q8" s="22">
        <f t="shared" si="1"/>
        <v>0.106402522361036</v>
      </c>
      <c r="R8" s="22">
        <f t="shared" si="2"/>
        <v>0.513865073238504</v>
      </c>
      <c r="S8" s="22">
        <f t="shared" si="3"/>
        <v>0.00552080254170738</v>
      </c>
      <c r="T8" s="22">
        <f t="shared" si="4"/>
        <v>0.327040196839256</v>
      </c>
      <c r="U8" s="22">
        <f t="shared" si="5"/>
        <v>0.0433023587971049</v>
      </c>
      <c r="V8" s="28">
        <f t="shared" ref="V8:AA8" si="14">J8/$I8</f>
        <v>0.178273867107271</v>
      </c>
      <c r="W8" s="28">
        <f t="shared" si="14"/>
        <v>0.228458820847866</v>
      </c>
      <c r="X8" s="28">
        <f t="shared" si="14"/>
        <v>0.449299250905605</v>
      </c>
      <c r="Y8" s="28">
        <f t="shared" si="14"/>
        <v>0.0612192764929618</v>
      </c>
      <c r="Z8" s="28">
        <f t="shared" si="14"/>
        <v>0.0464675526310106</v>
      </c>
      <c r="AA8" s="28">
        <f t="shared" si="14"/>
        <v>0.0362812475197674</v>
      </c>
      <c r="AB8">
        <f t="shared" si="7"/>
        <v>0.84090527007776</v>
      </c>
      <c r="AC8">
        <f t="shared" si="8"/>
        <v>0.406732687955137</v>
      </c>
    </row>
    <row r="9" ht="15" spans="1:29">
      <c r="A9" s="5" t="s">
        <v>7</v>
      </c>
      <c r="B9" s="6">
        <v>145650923</v>
      </c>
      <c r="C9" s="7">
        <v>534335</v>
      </c>
      <c r="D9" s="8">
        <v>15487826</v>
      </c>
      <c r="E9" s="8">
        <v>70586219</v>
      </c>
      <c r="F9" s="8">
        <v>765827</v>
      </c>
      <c r="G9" s="8">
        <v>52051646</v>
      </c>
      <c r="H9" s="8">
        <v>6225069</v>
      </c>
      <c r="I9" s="23">
        <v>68070636</v>
      </c>
      <c r="J9" s="14">
        <v>10985371</v>
      </c>
      <c r="K9" s="15">
        <v>16146240</v>
      </c>
      <c r="L9" s="15">
        <v>31868795</v>
      </c>
      <c r="M9" s="15">
        <v>3915043</v>
      </c>
      <c r="N9" s="15">
        <v>3107062</v>
      </c>
      <c r="O9" s="15">
        <v>2048125</v>
      </c>
      <c r="P9" s="22">
        <f t="shared" si="0"/>
        <v>0.00366860016396875</v>
      </c>
      <c r="Q9" s="22">
        <f t="shared" si="1"/>
        <v>0.106335241006334</v>
      </c>
      <c r="R9" s="22">
        <f t="shared" si="2"/>
        <v>0.48462596423093</v>
      </c>
      <c r="S9" s="22">
        <f t="shared" si="3"/>
        <v>0.00525796187367793</v>
      </c>
      <c r="T9" s="22">
        <f t="shared" si="4"/>
        <v>0.35737257909447</v>
      </c>
      <c r="U9" s="22">
        <f t="shared" si="5"/>
        <v>0.0427396467648887</v>
      </c>
      <c r="V9" s="28">
        <f t="shared" ref="V9:AA9" si="15">J9/$I9</f>
        <v>0.16138193567047</v>
      </c>
      <c r="W9" s="28">
        <f t="shared" si="15"/>
        <v>0.237198312646881</v>
      </c>
      <c r="X9" s="28">
        <f t="shared" si="15"/>
        <v>0.468172429004483</v>
      </c>
      <c r="Y9" s="28">
        <f t="shared" si="15"/>
        <v>0.0575144178173978</v>
      </c>
      <c r="Z9" s="28">
        <f t="shared" si="15"/>
        <v>0.0456446741587665</v>
      </c>
      <c r="AA9" s="28">
        <f t="shared" si="15"/>
        <v>0.030088230702002</v>
      </c>
      <c r="AB9">
        <f t="shared" si="7"/>
        <v>0.8419985433254</v>
      </c>
      <c r="AC9">
        <f t="shared" si="8"/>
        <v>0.398580248317351</v>
      </c>
    </row>
    <row r="10" ht="15" spans="1:29">
      <c r="A10" s="12" t="s">
        <v>8</v>
      </c>
      <c r="B10" s="13">
        <v>143382531</v>
      </c>
      <c r="C10" s="14">
        <v>590801</v>
      </c>
      <c r="D10" s="15">
        <v>16014091</v>
      </c>
      <c r="E10" s="15">
        <v>68113127</v>
      </c>
      <c r="F10" s="15">
        <v>806154</v>
      </c>
      <c r="G10" s="15">
        <v>51615802</v>
      </c>
      <c r="H10" s="15">
        <v>6242556</v>
      </c>
      <c r="I10" s="23">
        <v>70836207</v>
      </c>
      <c r="J10" s="14">
        <v>13081020</v>
      </c>
      <c r="K10" s="15">
        <v>17536314</v>
      </c>
      <c r="L10" s="15">
        <v>31652884</v>
      </c>
      <c r="M10" s="15">
        <v>3149290</v>
      </c>
      <c r="N10" s="15">
        <v>2963037</v>
      </c>
      <c r="O10" s="15">
        <v>2453661</v>
      </c>
      <c r="P10" s="22">
        <f t="shared" si="0"/>
        <v>0.00412045313944137</v>
      </c>
      <c r="Q10" s="22">
        <f t="shared" si="1"/>
        <v>0.111687880582886</v>
      </c>
      <c r="R10" s="22">
        <f t="shared" si="2"/>
        <v>0.475044808631534</v>
      </c>
      <c r="S10" s="22">
        <f t="shared" si="3"/>
        <v>0.00562240040245907</v>
      </c>
      <c r="T10" s="22">
        <f t="shared" si="4"/>
        <v>0.359986684849356</v>
      </c>
      <c r="U10" s="22">
        <f t="shared" si="5"/>
        <v>0.0435377723943233</v>
      </c>
      <c r="V10" s="28">
        <f t="shared" ref="V10:AA10" si="16">J10/$I10</f>
        <v>0.184665731749302</v>
      </c>
      <c r="W10" s="28">
        <f t="shared" si="16"/>
        <v>0.247561448342371</v>
      </c>
      <c r="X10" s="28">
        <f t="shared" si="16"/>
        <v>0.44684611642179</v>
      </c>
      <c r="Y10" s="28">
        <f t="shared" si="16"/>
        <v>0.0444587610400992</v>
      </c>
      <c r="Z10" s="28">
        <f t="shared" si="16"/>
        <v>0.0418294135935313</v>
      </c>
      <c r="AA10" s="28">
        <f t="shared" si="16"/>
        <v>0.0346385147358328</v>
      </c>
      <c r="AB10">
        <f t="shared" si="7"/>
        <v>0.83503149348089</v>
      </c>
      <c r="AC10">
        <f t="shared" si="8"/>
        <v>0.432227180091673</v>
      </c>
    </row>
    <row r="11" ht="15" spans="1:29">
      <c r="A11" s="12" t="s">
        <v>9</v>
      </c>
      <c r="B11" s="13">
        <v>136200022</v>
      </c>
      <c r="C11" s="14">
        <v>665017</v>
      </c>
      <c r="D11" s="15">
        <v>15785831</v>
      </c>
      <c r="E11" s="15">
        <v>65741723</v>
      </c>
      <c r="F11" s="15">
        <v>696059</v>
      </c>
      <c r="G11" s="15">
        <v>46852611</v>
      </c>
      <c r="H11" s="15">
        <v>6458781</v>
      </c>
      <c r="I11" s="23">
        <v>77017921</v>
      </c>
      <c r="J11" s="14">
        <v>17905236</v>
      </c>
      <c r="K11" s="15">
        <v>20297817</v>
      </c>
      <c r="L11" s="15">
        <v>29940421</v>
      </c>
      <c r="M11" s="15">
        <v>2687297</v>
      </c>
      <c r="N11" s="15">
        <v>2961040</v>
      </c>
      <c r="O11" s="15">
        <v>3226110</v>
      </c>
      <c r="P11" s="22">
        <f t="shared" si="0"/>
        <v>0.0048826497252695</v>
      </c>
      <c r="Q11" s="22">
        <f t="shared" si="1"/>
        <v>0.115901824156827</v>
      </c>
      <c r="R11" s="22">
        <f t="shared" si="2"/>
        <v>0.482685112928983</v>
      </c>
      <c r="S11" s="22">
        <f t="shared" si="3"/>
        <v>0.00511056451958576</v>
      </c>
      <c r="T11" s="22">
        <f t="shared" si="4"/>
        <v>0.34399855676969</v>
      </c>
      <c r="U11" s="22">
        <f t="shared" si="5"/>
        <v>0.0474212918996445</v>
      </c>
      <c r="V11" s="28">
        <f t="shared" ref="V11:AA11" si="17">J11/$I11</f>
        <v>0.232481424680368</v>
      </c>
      <c r="W11" s="28">
        <f t="shared" si="17"/>
        <v>0.263546675065405</v>
      </c>
      <c r="X11" s="28">
        <f t="shared" si="17"/>
        <v>0.388746159481506</v>
      </c>
      <c r="Y11" s="28">
        <f t="shared" si="17"/>
        <v>0.0348918403029861</v>
      </c>
      <c r="Z11" s="28">
        <f t="shared" si="17"/>
        <v>0.038446116975814</v>
      </c>
      <c r="AA11" s="28">
        <f t="shared" si="17"/>
        <v>0.0418877834939222</v>
      </c>
      <c r="AB11">
        <f t="shared" si="7"/>
        <v>0.826683669698673</v>
      </c>
      <c r="AC11">
        <f t="shared" si="8"/>
        <v>0.496028099745772</v>
      </c>
    </row>
    <row r="12" ht="15" spans="1:29">
      <c r="A12" s="12" t="s">
        <v>10</v>
      </c>
      <c r="B12" s="13">
        <v>93653317</v>
      </c>
      <c r="C12" s="14">
        <v>682510</v>
      </c>
      <c r="D12" s="15">
        <v>12116795</v>
      </c>
      <c r="E12" s="15">
        <v>46242123</v>
      </c>
      <c r="F12" s="15">
        <v>520973</v>
      </c>
      <c r="G12" s="15">
        <v>28449525</v>
      </c>
      <c r="H12" s="15">
        <v>5641391</v>
      </c>
      <c r="I12" s="23">
        <v>59044361</v>
      </c>
      <c r="J12" s="14">
        <v>13817307</v>
      </c>
      <c r="K12" s="15">
        <v>14875479</v>
      </c>
      <c r="L12" s="15">
        <v>23573841</v>
      </c>
      <c r="M12" s="15">
        <v>1747846</v>
      </c>
      <c r="N12" s="15">
        <v>2245648</v>
      </c>
      <c r="O12" s="15">
        <v>2784239</v>
      </c>
      <c r="P12" s="22">
        <f t="shared" si="0"/>
        <v>0.00728762228464369</v>
      </c>
      <c r="Q12" s="22">
        <f t="shared" si="1"/>
        <v>0.129379240246237</v>
      </c>
      <c r="R12" s="22">
        <f t="shared" si="2"/>
        <v>0.493758517917737</v>
      </c>
      <c r="S12" s="22">
        <f t="shared" si="3"/>
        <v>0.0055627821489761</v>
      </c>
      <c r="T12" s="22">
        <f t="shared" si="4"/>
        <v>0.303774878576911</v>
      </c>
      <c r="U12" s="22">
        <f t="shared" si="5"/>
        <v>0.0602369588254947</v>
      </c>
      <c r="V12" s="28">
        <f t="shared" ref="V12:AA12" si="18">J12/$I12</f>
        <v>0.234015692031962</v>
      </c>
      <c r="W12" s="28">
        <f t="shared" si="18"/>
        <v>0.251937335726269</v>
      </c>
      <c r="X12" s="28">
        <f t="shared" si="18"/>
        <v>0.399256433649947</v>
      </c>
      <c r="Y12" s="28">
        <f t="shared" si="18"/>
        <v>0.0296022510938852</v>
      </c>
      <c r="Z12" s="28">
        <f t="shared" si="18"/>
        <v>0.0380332340289024</v>
      </c>
      <c r="AA12" s="28">
        <f t="shared" si="18"/>
        <v>0.0471550365326166</v>
      </c>
      <c r="AB12">
        <f t="shared" si="7"/>
        <v>0.797533396494648</v>
      </c>
      <c r="AC12">
        <f t="shared" si="8"/>
        <v>0.485953027758231</v>
      </c>
    </row>
    <row r="13" ht="15" spans="1:29">
      <c r="A13" s="12" t="s">
        <v>11</v>
      </c>
      <c r="B13" s="13">
        <v>118199405</v>
      </c>
      <c r="C13" s="14">
        <v>671567</v>
      </c>
      <c r="D13" s="15">
        <v>15670268</v>
      </c>
      <c r="E13" s="15">
        <v>59010331</v>
      </c>
      <c r="F13" s="15">
        <v>592325</v>
      </c>
      <c r="G13" s="15">
        <v>36338291</v>
      </c>
      <c r="H13" s="15">
        <v>5916622</v>
      </c>
      <c r="I13" s="23">
        <v>67170633</v>
      </c>
      <c r="J13" s="14">
        <v>14675066</v>
      </c>
      <c r="K13" s="15">
        <v>19904164</v>
      </c>
      <c r="L13" s="15">
        <v>25601477</v>
      </c>
      <c r="M13" s="15">
        <v>1706223</v>
      </c>
      <c r="N13" s="15">
        <v>2355098</v>
      </c>
      <c r="O13" s="15">
        <v>2927850</v>
      </c>
      <c r="P13" s="22">
        <f t="shared" si="0"/>
        <v>0.00568164450574011</v>
      </c>
      <c r="Q13" s="22">
        <f t="shared" si="1"/>
        <v>0.132574846717714</v>
      </c>
      <c r="R13" s="22">
        <f t="shared" si="2"/>
        <v>0.49924389213296</v>
      </c>
      <c r="S13" s="22">
        <f t="shared" si="3"/>
        <v>0.00501123503963493</v>
      </c>
      <c r="T13" s="22">
        <f t="shared" si="4"/>
        <v>0.307432097479679</v>
      </c>
      <c r="U13" s="22">
        <f t="shared" si="5"/>
        <v>0.0500562756639934</v>
      </c>
      <c r="V13" s="28">
        <f t="shared" ref="V13:AA13" si="19">J13/$I13</f>
        <v>0.218474433611486</v>
      </c>
      <c r="W13" s="28">
        <f t="shared" si="19"/>
        <v>0.296322412206537</v>
      </c>
      <c r="X13" s="28">
        <f t="shared" si="19"/>
        <v>0.381140922105051</v>
      </c>
      <c r="Y13" s="28">
        <f t="shared" si="19"/>
        <v>0.0254013238195924</v>
      </c>
      <c r="Z13" s="28">
        <f t="shared" si="19"/>
        <v>0.0350614233455266</v>
      </c>
      <c r="AA13" s="28">
        <f t="shared" si="19"/>
        <v>0.0435882448807651</v>
      </c>
      <c r="AB13">
        <f t="shared" si="7"/>
        <v>0.806675989612638</v>
      </c>
      <c r="AC13">
        <f t="shared" si="8"/>
        <v>0.514796845818023</v>
      </c>
    </row>
    <row r="14" ht="15" spans="1:29">
      <c r="A14" s="12" t="s">
        <v>12</v>
      </c>
      <c r="B14" s="13">
        <v>125673493</v>
      </c>
      <c r="C14" s="14">
        <v>716707</v>
      </c>
      <c r="D14" s="15">
        <v>16723323</v>
      </c>
      <c r="E14" s="15">
        <v>67049262</v>
      </c>
      <c r="F14" s="15">
        <v>595231</v>
      </c>
      <c r="G14" s="15">
        <v>34843361</v>
      </c>
      <c r="H14" s="15">
        <v>5745609</v>
      </c>
      <c r="I14" s="23">
        <v>74230702</v>
      </c>
      <c r="J14" s="14">
        <v>17715969</v>
      </c>
      <c r="K14" s="15">
        <v>23141339</v>
      </c>
      <c r="L14" s="15">
        <v>25896897</v>
      </c>
      <c r="M14" s="15">
        <v>2071538</v>
      </c>
      <c r="N14" s="15">
        <v>2544455</v>
      </c>
      <c r="O14" s="15">
        <v>2860503</v>
      </c>
      <c r="P14" s="22">
        <f t="shared" si="0"/>
        <v>0.00570292893824476</v>
      </c>
      <c r="Q14" s="22">
        <f t="shared" si="1"/>
        <v>0.133069612380393</v>
      </c>
      <c r="R14" s="22">
        <f t="shared" si="2"/>
        <v>0.533519522688846</v>
      </c>
      <c r="S14" s="22">
        <f t="shared" si="3"/>
        <v>0.00473632892498659</v>
      </c>
      <c r="T14" s="22">
        <f t="shared" si="4"/>
        <v>0.277253064017247</v>
      </c>
      <c r="U14" s="22">
        <f t="shared" si="5"/>
        <v>0.0457185430502835</v>
      </c>
      <c r="V14" s="28">
        <f t="shared" ref="V14:AA14" si="20">J14/$I14</f>
        <v>0.238660938434881</v>
      </c>
      <c r="W14" s="28">
        <f t="shared" si="20"/>
        <v>0.311748890640964</v>
      </c>
      <c r="X14" s="28">
        <f t="shared" si="20"/>
        <v>0.348870430997675</v>
      </c>
      <c r="Y14" s="28">
        <f t="shared" si="20"/>
        <v>0.0279067548088121</v>
      </c>
      <c r="Z14" s="28">
        <f t="shared" si="20"/>
        <v>0.0342776631696141</v>
      </c>
      <c r="AA14" s="28">
        <f t="shared" si="20"/>
        <v>0.0385353084765385</v>
      </c>
      <c r="AB14">
        <f t="shared" si="7"/>
        <v>0.810772586706092</v>
      </c>
      <c r="AC14">
        <f t="shared" si="8"/>
        <v>0.550409829075845</v>
      </c>
    </row>
    <row r="15" ht="15" spans="1:29">
      <c r="A15" s="12" t="s">
        <v>13</v>
      </c>
      <c r="B15" s="13">
        <v>140623776</v>
      </c>
      <c r="C15" s="16">
        <v>733774</v>
      </c>
      <c r="D15" s="17">
        <v>17511897</v>
      </c>
      <c r="E15" s="17">
        <v>74007642</v>
      </c>
      <c r="F15" s="17">
        <v>603595</v>
      </c>
      <c r="G15" s="17">
        <v>41968505</v>
      </c>
      <c r="H15" s="17">
        <v>5798362</v>
      </c>
      <c r="I15" s="23">
        <v>76460172</v>
      </c>
      <c r="J15" s="16">
        <v>16932543</v>
      </c>
      <c r="K15" s="17">
        <v>22861224</v>
      </c>
      <c r="L15" s="17">
        <v>28641769</v>
      </c>
      <c r="M15" s="17">
        <v>2004397</v>
      </c>
      <c r="N15" s="17">
        <v>3001197</v>
      </c>
      <c r="O15" s="17">
        <v>3019042</v>
      </c>
      <c r="P15" s="22">
        <f t="shared" si="0"/>
        <v>0.00521799386186302</v>
      </c>
      <c r="Q15" s="22">
        <f t="shared" si="1"/>
        <v>0.124530129243578</v>
      </c>
      <c r="R15" s="22">
        <f t="shared" si="2"/>
        <v>0.526281146084429</v>
      </c>
      <c r="S15" s="22">
        <f t="shared" si="3"/>
        <v>0.00429226847101588</v>
      </c>
      <c r="T15" s="22">
        <f t="shared" si="4"/>
        <v>0.298445299890112</v>
      </c>
      <c r="U15" s="22">
        <f t="shared" si="5"/>
        <v>0.0412331553378285</v>
      </c>
      <c r="V15" s="28">
        <f t="shared" ref="V15:AA15" si="21">J15/$I15</f>
        <v>0.22145572730336</v>
      </c>
      <c r="W15" s="28">
        <f t="shared" si="21"/>
        <v>0.298995194517742</v>
      </c>
      <c r="X15" s="28">
        <f t="shared" si="21"/>
        <v>0.374597234753801</v>
      </c>
      <c r="Y15" s="28">
        <f t="shared" si="21"/>
        <v>0.0262149161788441</v>
      </c>
      <c r="Z15" s="28">
        <f t="shared" si="21"/>
        <v>0.0392517688817127</v>
      </c>
      <c r="AA15" s="28">
        <f t="shared" si="21"/>
        <v>0.0394851583645404</v>
      </c>
      <c r="AB15">
        <f t="shared" si="7"/>
        <v>0.824726445974541</v>
      </c>
      <c r="AC15">
        <f t="shared" si="8"/>
        <v>0.520450921821102</v>
      </c>
    </row>
    <row r="16" ht="15" spans="1:29">
      <c r="A16" s="12" t="s">
        <v>14</v>
      </c>
      <c r="B16" s="13">
        <v>133198686</v>
      </c>
      <c r="C16" s="16">
        <v>709994</v>
      </c>
      <c r="D16" s="17">
        <v>16298298</v>
      </c>
      <c r="E16" s="17">
        <v>67531413</v>
      </c>
      <c r="F16" s="17">
        <v>592852</v>
      </c>
      <c r="G16" s="17">
        <v>41990006</v>
      </c>
      <c r="H16" s="17">
        <v>6076123</v>
      </c>
      <c r="I16" s="23">
        <v>70322003</v>
      </c>
      <c r="J16" s="16">
        <v>14659506</v>
      </c>
      <c r="K16" s="17">
        <v>21307168</v>
      </c>
      <c r="L16" s="17">
        <v>26949795</v>
      </c>
      <c r="M16" s="17">
        <v>1649646</v>
      </c>
      <c r="N16" s="17">
        <v>3013600</v>
      </c>
      <c r="O16" s="17">
        <v>2742288</v>
      </c>
      <c r="P16" s="22">
        <f t="shared" si="0"/>
        <v>0.00533033786834804</v>
      </c>
      <c r="Q16" s="22">
        <f t="shared" si="1"/>
        <v>0.122360801667368</v>
      </c>
      <c r="R16" s="22">
        <f t="shared" si="2"/>
        <v>0.506997591552818</v>
      </c>
      <c r="S16" s="22">
        <f t="shared" si="3"/>
        <v>0.00445088474821741</v>
      </c>
      <c r="T16" s="22">
        <f t="shared" si="4"/>
        <v>0.315243395118778</v>
      </c>
      <c r="U16" s="22">
        <f t="shared" si="5"/>
        <v>0.0456169890444715</v>
      </c>
      <c r="V16" s="28">
        <f t="shared" ref="V16:AA16" si="22">J16/$I16</f>
        <v>0.208462577495126</v>
      </c>
      <c r="W16" s="28">
        <f t="shared" si="22"/>
        <v>0.30299432739423</v>
      </c>
      <c r="X16" s="28">
        <f t="shared" si="22"/>
        <v>0.383234177786432</v>
      </c>
      <c r="Y16" s="28">
        <f t="shared" si="22"/>
        <v>0.0234584615003074</v>
      </c>
      <c r="Z16" s="28">
        <f t="shared" si="22"/>
        <v>0.0428542969687596</v>
      </c>
      <c r="AA16" s="28">
        <f t="shared" si="22"/>
        <v>0.0389961588551452</v>
      </c>
      <c r="AB16">
        <f t="shared" si="7"/>
        <v>0.822240986671595</v>
      </c>
      <c r="AC16">
        <f t="shared" si="8"/>
        <v>0.511456904889356</v>
      </c>
    </row>
    <row r="17" ht="15" spans="1:29">
      <c r="A17" s="12" t="s">
        <v>15</v>
      </c>
      <c r="B17" s="13">
        <v>129440630</v>
      </c>
      <c r="C17" s="16">
        <v>755985</v>
      </c>
      <c r="D17" s="17">
        <v>16410035</v>
      </c>
      <c r="E17" s="17">
        <v>67518819</v>
      </c>
      <c r="F17" s="17">
        <v>666576</v>
      </c>
      <c r="G17" s="17">
        <v>37902297</v>
      </c>
      <c r="H17" s="17">
        <v>6186918</v>
      </c>
      <c r="I17" s="23">
        <v>71750765</v>
      </c>
      <c r="J17" s="16">
        <v>15573341</v>
      </c>
      <c r="K17" s="17">
        <v>21459393</v>
      </c>
      <c r="L17" s="17">
        <v>27414890</v>
      </c>
      <c r="M17" s="17">
        <v>1496399</v>
      </c>
      <c r="N17" s="17">
        <v>3107042</v>
      </c>
      <c r="O17" s="17">
        <v>2699702</v>
      </c>
      <c r="P17" s="22">
        <f t="shared" si="0"/>
        <v>0.00584039957160283</v>
      </c>
      <c r="Q17" s="22">
        <f t="shared" si="1"/>
        <v>0.1267765384022</v>
      </c>
      <c r="R17" s="22">
        <f t="shared" si="2"/>
        <v>0.521619981299535</v>
      </c>
      <c r="S17" s="22">
        <f t="shared" si="3"/>
        <v>0.00514966591247277</v>
      </c>
      <c r="T17" s="22">
        <f t="shared" si="4"/>
        <v>0.292816073283945</v>
      </c>
      <c r="U17" s="22">
        <f t="shared" si="5"/>
        <v>0.0477973415302444</v>
      </c>
      <c r="V17" s="28">
        <f t="shared" ref="V17:AA17" si="23">J17/$I17</f>
        <v>0.217047734613004</v>
      </c>
      <c r="W17" s="28">
        <f t="shared" si="23"/>
        <v>0.29908242790164</v>
      </c>
      <c r="X17" s="28">
        <f t="shared" si="23"/>
        <v>0.382084985435347</v>
      </c>
      <c r="Y17" s="28">
        <f t="shared" si="23"/>
        <v>0.0208555128297238</v>
      </c>
      <c r="Z17" s="28">
        <f t="shared" si="23"/>
        <v>0.0433032595540967</v>
      </c>
      <c r="AA17" s="28">
        <f t="shared" si="23"/>
        <v>0.0376261075404562</v>
      </c>
      <c r="AB17">
        <f t="shared" si="7"/>
        <v>0.81443605458348</v>
      </c>
      <c r="AC17">
        <f t="shared" si="8"/>
        <v>0.516130162514644</v>
      </c>
    </row>
    <row r="18" ht="15" spans="1:29">
      <c r="A18" s="12" t="s">
        <v>16</v>
      </c>
      <c r="B18" s="13">
        <v>125852461</v>
      </c>
      <c r="C18" s="16">
        <v>768023</v>
      </c>
      <c r="D18" s="17">
        <v>15655713</v>
      </c>
      <c r="E18" s="17">
        <v>62755601</v>
      </c>
      <c r="F18" s="17">
        <v>670032</v>
      </c>
      <c r="G18" s="17">
        <v>38954125</v>
      </c>
      <c r="H18" s="17">
        <v>7048966</v>
      </c>
      <c r="I18" s="23">
        <v>66638092</v>
      </c>
      <c r="J18" s="16">
        <v>13567808</v>
      </c>
      <c r="K18" s="17">
        <v>19633308</v>
      </c>
      <c r="L18" s="17">
        <v>26760265</v>
      </c>
      <c r="M18" s="17">
        <v>1424207</v>
      </c>
      <c r="N18" s="17">
        <v>2883671</v>
      </c>
      <c r="O18" s="17">
        <v>2368833</v>
      </c>
      <c r="P18" s="22">
        <f t="shared" si="0"/>
        <v>0.00610256640114491</v>
      </c>
      <c r="Q18" s="22">
        <f t="shared" si="1"/>
        <v>0.124397352865432</v>
      </c>
      <c r="R18" s="22">
        <f t="shared" si="2"/>
        <v>0.498644210064355</v>
      </c>
      <c r="S18" s="22">
        <f t="shared" si="3"/>
        <v>0.00532394833343783</v>
      </c>
      <c r="T18" s="22">
        <f t="shared" si="4"/>
        <v>0.309522155470603</v>
      </c>
      <c r="U18" s="22">
        <f t="shared" si="5"/>
        <v>0.0560097589192157</v>
      </c>
      <c r="V18" s="28">
        <f t="shared" ref="V18:AA18" si="24">J18/$I18</f>
        <v>0.203604388913176</v>
      </c>
      <c r="W18" s="28">
        <f t="shared" si="24"/>
        <v>0.294625902554353</v>
      </c>
      <c r="X18" s="28">
        <f t="shared" si="24"/>
        <v>0.401576098547359</v>
      </c>
      <c r="Y18" s="28">
        <f t="shared" si="24"/>
        <v>0.0213722655804731</v>
      </c>
      <c r="Z18" s="28">
        <f t="shared" si="24"/>
        <v>0.0432736129359766</v>
      </c>
      <c r="AA18" s="28">
        <f t="shared" si="24"/>
        <v>0.0355477314686621</v>
      </c>
      <c r="AB18">
        <f t="shared" si="7"/>
        <v>0.808166365534958</v>
      </c>
      <c r="AC18">
        <f t="shared" si="8"/>
        <v>0.498230291467529</v>
      </c>
    </row>
    <row r="19" ht="15" spans="1:29">
      <c r="A19" s="12" t="s">
        <v>17</v>
      </c>
      <c r="B19" s="13">
        <v>130019175</v>
      </c>
      <c r="C19" s="16">
        <v>852218</v>
      </c>
      <c r="D19" s="17">
        <v>15106670</v>
      </c>
      <c r="E19" s="17">
        <v>63440292</v>
      </c>
      <c r="F19" s="17">
        <v>674704</v>
      </c>
      <c r="G19" s="17">
        <v>43299414</v>
      </c>
      <c r="H19" s="17">
        <v>6645879</v>
      </c>
      <c r="I19" s="23">
        <v>67371195</v>
      </c>
      <c r="J19" s="16">
        <v>12666733</v>
      </c>
      <c r="K19" s="17">
        <v>19160548</v>
      </c>
      <c r="L19" s="17">
        <v>28638902</v>
      </c>
      <c r="M19" s="17">
        <v>1368200</v>
      </c>
      <c r="N19" s="17">
        <v>3064146</v>
      </c>
      <c r="O19" s="17">
        <v>2472667</v>
      </c>
      <c r="P19" s="22">
        <f t="shared" si="0"/>
        <v>0.0065545562798718</v>
      </c>
      <c r="Q19" s="22">
        <f t="shared" si="1"/>
        <v>0.116188016113777</v>
      </c>
      <c r="R19" s="22">
        <f t="shared" si="2"/>
        <v>0.487930276438072</v>
      </c>
      <c r="S19" s="22">
        <f t="shared" si="3"/>
        <v>0.00518926535259126</v>
      </c>
      <c r="T19" s="22">
        <f t="shared" si="4"/>
        <v>0.333023294448684</v>
      </c>
      <c r="U19" s="22">
        <f t="shared" si="5"/>
        <v>0.0511146067493506</v>
      </c>
      <c r="V19" s="28">
        <f t="shared" ref="V19:AA19" si="25">J19/$I19</f>
        <v>0.188014076342271</v>
      </c>
      <c r="W19" s="28">
        <f t="shared" si="25"/>
        <v>0.284402673872714</v>
      </c>
      <c r="X19" s="28">
        <f t="shared" si="25"/>
        <v>0.425091198100316</v>
      </c>
      <c r="Y19" s="28">
        <f t="shared" si="25"/>
        <v>0.0203083825364831</v>
      </c>
      <c r="Z19" s="28">
        <f t="shared" si="25"/>
        <v>0.0454815444493748</v>
      </c>
      <c r="AA19" s="28">
        <f t="shared" si="25"/>
        <v>0.0367021395419808</v>
      </c>
      <c r="AB19">
        <f t="shared" si="7"/>
        <v>0.820953570886756</v>
      </c>
      <c r="AC19">
        <f t="shared" si="8"/>
        <v>0.472416750214984</v>
      </c>
    </row>
    <row r="20" ht="15" spans="1:29">
      <c r="A20" s="12" t="s">
        <v>18</v>
      </c>
      <c r="B20" s="13">
        <v>134594897</v>
      </c>
      <c r="C20" s="16">
        <v>882434</v>
      </c>
      <c r="D20" s="17">
        <v>16192920</v>
      </c>
      <c r="E20" s="17">
        <v>66056861</v>
      </c>
      <c r="F20" s="17">
        <v>699580</v>
      </c>
      <c r="G20" s="17">
        <v>43932981</v>
      </c>
      <c r="H20" s="17">
        <v>6830120</v>
      </c>
      <c r="I20" s="23">
        <v>72038001</v>
      </c>
      <c r="J20" s="16">
        <v>13788977</v>
      </c>
      <c r="K20" s="17">
        <v>23678480</v>
      </c>
      <c r="L20" s="17">
        <v>27595691</v>
      </c>
      <c r="M20" s="17">
        <v>875212</v>
      </c>
      <c r="N20" s="17">
        <v>3232580</v>
      </c>
      <c r="O20" s="17">
        <v>2867060</v>
      </c>
      <c r="P20" s="22">
        <f t="shared" si="0"/>
        <v>0.00655622181574982</v>
      </c>
      <c r="Q20" s="22">
        <f t="shared" si="1"/>
        <v>0.120308573065738</v>
      </c>
      <c r="R20" s="22">
        <f t="shared" si="2"/>
        <v>0.490782804343615</v>
      </c>
      <c r="S20" s="22">
        <f t="shared" si="3"/>
        <v>0.00519767105286317</v>
      </c>
      <c r="T20" s="22">
        <f t="shared" si="4"/>
        <v>0.326408964821304</v>
      </c>
      <c r="U20" s="22">
        <f t="shared" si="5"/>
        <v>0.050745757471028</v>
      </c>
      <c r="V20" s="28">
        <f t="shared" ref="V20:AA20" si="26">J20/$I20</f>
        <v>0.19141254349909</v>
      </c>
      <c r="W20" s="28">
        <f t="shared" si="26"/>
        <v>0.328694295667644</v>
      </c>
      <c r="X20" s="28">
        <f t="shared" si="26"/>
        <v>0.383071304268979</v>
      </c>
      <c r="Y20" s="28">
        <f t="shared" si="26"/>
        <v>0.0121493099176919</v>
      </c>
      <c r="Z20" s="28">
        <f t="shared" si="26"/>
        <v>0.0448732607113848</v>
      </c>
      <c r="AA20" s="28">
        <f t="shared" si="26"/>
        <v>0.0397992720536485</v>
      </c>
      <c r="AB20">
        <f t="shared" si="7"/>
        <v>0.817191769164919</v>
      </c>
      <c r="AC20">
        <f t="shared" si="8"/>
        <v>0.520106839166734</v>
      </c>
    </row>
    <row r="21" ht="15" spans="1:29">
      <c r="A21" s="12" t="s">
        <v>19</v>
      </c>
      <c r="B21" s="13">
        <v>140040423</v>
      </c>
      <c r="C21" s="16">
        <v>941648</v>
      </c>
      <c r="D21" s="17">
        <v>17912108</v>
      </c>
      <c r="E21" s="17">
        <v>68271055</v>
      </c>
      <c r="F21" s="17">
        <v>740471</v>
      </c>
      <c r="G21" s="17">
        <v>44662193</v>
      </c>
      <c r="H21" s="17">
        <v>7512948</v>
      </c>
      <c r="I21" s="23">
        <v>81548577</v>
      </c>
      <c r="J21" s="16">
        <v>14871515</v>
      </c>
      <c r="K21" s="17">
        <v>28892655</v>
      </c>
      <c r="L21" s="17">
        <v>30915246</v>
      </c>
      <c r="M21" s="17">
        <v>787364</v>
      </c>
      <c r="N21" s="17">
        <v>3156808</v>
      </c>
      <c r="O21" s="17">
        <v>2924987</v>
      </c>
      <c r="P21" s="22">
        <f t="shared" si="0"/>
        <v>0.00672411565052185</v>
      </c>
      <c r="Q21" s="22">
        <f t="shared" si="1"/>
        <v>0.12790669733981</v>
      </c>
      <c r="R21" s="22">
        <f t="shared" si="2"/>
        <v>0.487509631415495</v>
      </c>
      <c r="S21" s="22">
        <f t="shared" si="3"/>
        <v>0.00528755186636361</v>
      </c>
      <c r="T21" s="22">
        <f t="shared" si="4"/>
        <v>0.318923579658139</v>
      </c>
      <c r="U21" s="22">
        <f t="shared" si="5"/>
        <v>0.0536484240696702</v>
      </c>
      <c r="V21" s="28">
        <f t="shared" ref="V21:AA21" si="27">J21/$I21</f>
        <v>0.182363881101199</v>
      </c>
      <c r="W21" s="28">
        <f t="shared" si="27"/>
        <v>0.35429992849538</v>
      </c>
      <c r="X21" s="28">
        <f t="shared" si="27"/>
        <v>0.379102212905567</v>
      </c>
      <c r="Y21" s="28">
        <f t="shared" si="27"/>
        <v>0.00965515314877904</v>
      </c>
      <c r="Z21" s="28">
        <f t="shared" si="27"/>
        <v>0.038710767448462</v>
      </c>
      <c r="AA21" s="28">
        <f t="shared" si="27"/>
        <v>0.0358680323753534</v>
      </c>
      <c r="AB21">
        <f t="shared" si="7"/>
        <v>0.806433211073634</v>
      </c>
      <c r="AC21">
        <f t="shared" si="8"/>
        <v>0.536663809596579</v>
      </c>
    </row>
    <row r="22" ht="15" spans="1:29">
      <c r="A22" s="12" t="s">
        <v>20</v>
      </c>
      <c r="B22" s="13">
        <v>139884322</v>
      </c>
      <c r="C22" s="16">
        <v>1018536</v>
      </c>
      <c r="D22" s="17">
        <v>18791414</v>
      </c>
      <c r="E22" s="17">
        <v>68676492</v>
      </c>
      <c r="F22" s="17">
        <v>732615</v>
      </c>
      <c r="G22" s="17">
        <v>42687470</v>
      </c>
      <c r="H22" s="17">
        <v>7977795</v>
      </c>
      <c r="I22" s="23">
        <v>79214894</v>
      </c>
      <c r="J22" s="16">
        <v>13714504</v>
      </c>
      <c r="K22" s="17">
        <v>29311335</v>
      </c>
      <c r="L22" s="17">
        <v>29056285</v>
      </c>
      <c r="M22" s="17">
        <v>790257</v>
      </c>
      <c r="N22" s="17">
        <v>3563187</v>
      </c>
      <c r="O22" s="17">
        <v>2779324</v>
      </c>
      <c r="P22" s="22">
        <f t="shared" si="0"/>
        <v>0.00728127345107338</v>
      </c>
      <c r="Q22" s="22">
        <f t="shared" si="1"/>
        <v>0.134335383203273</v>
      </c>
      <c r="R22" s="22">
        <f t="shared" si="2"/>
        <v>0.490952031064639</v>
      </c>
      <c r="S22" s="22">
        <f t="shared" si="3"/>
        <v>0.00523729171021753</v>
      </c>
      <c r="T22" s="22">
        <f t="shared" si="4"/>
        <v>0.305162647176429</v>
      </c>
      <c r="U22" s="22">
        <f t="shared" si="5"/>
        <v>0.057031373394368</v>
      </c>
      <c r="V22" s="28">
        <f t="shared" ref="V22:AA22" si="28">J22/$I22</f>
        <v>0.173130371164796</v>
      </c>
      <c r="W22" s="28">
        <f t="shared" si="28"/>
        <v>0.370023028750124</v>
      </c>
      <c r="X22" s="28">
        <f t="shared" si="28"/>
        <v>0.366803305954055</v>
      </c>
      <c r="Y22" s="28">
        <f t="shared" si="28"/>
        <v>0.00997611636013803</v>
      </c>
      <c r="Z22" s="28">
        <f t="shared" si="28"/>
        <v>0.0449812758696616</v>
      </c>
      <c r="AA22" s="28">
        <f t="shared" si="28"/>
        <v>0.0350858766534485</v>
      </c>
      <c r="AB22">
        <f t="shared" si="7"/>
        <v>0.796114678241068</v>
      </c>
      <c r="AC22">
        <f t="shared" si="8"/>
        <v>0.54315339991492</v>
      </c>
    </row>
    <row r="23" ht="15" spans="1:29">
      <c r="A23" s="12" t="s">
        <v>21</v>
      </c>
      <c r="B23" s="13">
        <v>117998858</v>
      </c>
      <c r="C23" s="16">
        <v>988081</v>
      </c>
      <c r="D23" s="17">
        <v>15991913</v>
      </c>
      <c r="E23" s="17">
        <v>57243936</v>
      </c>
      <c r="F23" s="17">
        <v>627243</v>
      </c>
      <c r="G23" s="17">
        <v>36227567</v>
      </c>
      <c r="H23" s="17">
        <v>6920118</v>
      </c>
      <c r="I23" s="23">
        <v>69625747</v>
      </c>
      <c r="J23" s="16">
        <v>13310100</v>
      </c>
      <c r="K23" s="17">
        <v>26546731</v>
      </c>
      <c r="L23" s="17">
        <v>23635330</v>
      </c>
      <c r="M23" s="17">
        <v>666552</v>
      </c>
      <c r="N23" s="17">
        <v>3151966</v>
      </c>
      <c r="O23" s="17">
        <v>2315069</v>
      </c>
      <c r="P23" s="22">
        <f t="shared" si="0"/>
        <v>0.00837364883649976</v>
      </c>
      <c r="Q23" s="22">
        <f t="shared" si="1"/>
        <v>0.135525998056693</v>
      </c>
      <c r="R23" s="22">
        <f t="shared" si="2"/>
        <v>0.485122796696897</v>
      </c>
      <c r="S23" s="22">
        <f t="shared" si="3"/>
        <v>0.00531567008894273</v>
      </c>
      <c r="T23" s="22">
        <f t="shared" si="4"/>
        <v>0.307016250953886</v>
      </c>
      <c r="U23" s="22">
        <f t="shared" si="5"/>
        <v>0.0586456353670813</v>
      </c>
      <c r="V23" s="28">
        <f t="shared" ref="V23:AA23" si="29">J23/$I23</f>
        <v>0.191166351148807</v>
      </c>
      <c r="W23" s="28">
        <f t="shared" si="29"/>
        <v>0.381277503564881</v>
      </c>
      <c r="X23" s="28">
        <f t="shared" si="29"/>
        <v>0.339462497975067</v>
      </c>
      <c r="Y23" s="28">
        <f t="shared" si="29"/>
        <v>0.00957335509807888</v>
      </c>
      <c r="Z23" s="28">
        <f t="shared" si="29"/>
        <v>0.0452701211234402</v>
      </c>
      <c r="AA23" s="28">
        <f t="shared" si="29"/>
        <v>0.0332501854522293</v>
      </c>
      <c r="AB23">
        <f t="shared" si="7"/>
        <v>0.792139047650783</v>
      </c>
      <c r="AC23">
        <f t="shared" si="8"/>
        <v>0.572443854713688</v>
      </c>
    </row>
    <row r="24" ht="15" spans="1:29">
      <c r="A24" s="12" t="s">
        <v>22</v>
      </c>
      <c r="B24" s="13">
        <v>135349492</v>
      </c>
      <c r="C24" s="16">
        <v>1377754</v>
      </c>
      <c r="D24" s="17">
        <v>19110894</v>
      </c>
      <c r="E24" s="17">
        <v>69130546</v>
      </c>
      <c r="F24" s="17">
        <v>778684</v>
      </c>
      <c r="G24" s="17">
        <v>36914131</v>
      </c>
      <c r="H24" s="17">
        <v>8037483</v>
      </c>
      <c r="I24" s="23">
        <v>81381914</v>
      </c>
      <c r="J24" s="16">
        <v>15665292</v>
      </c>
      <c r="K24" s="17">
        <v>35324121</v>
      </c>
      <c r="L24" s="17">
        <v>24133693</v>
      </c>
      <c r="M24" s="17">
        <v>710983</v>
      </c>
      <c r="N24" s="17">
        <v>2986114</v>
      </c>
      <c r="O24" s="17">
        <v>2561710</v>
      </c>
      <c r="P24" s="22">
        <f t="shared" si="0"/>
        <v>0.0101792328854843</v>
      </c>
      <c r="Q24" s="22">
        <f t="shared" si="1"/>
        <v>0.141196643722904</v>
      </c>
      <c r="R24" s="22">
        <f t="shared" si="2"/>
        <v>0.510755858618221</v>
      </c>
      <c r="S24" s="22">
        <f t="shared" si="3"/>
        <v>0.00575313574135912</v>
      </c>
      <c r="T24" s="22">
        <f t="shared" si="4"/>
        <v>0.272731950852095</v>
      </c>
      <c r="U24" s="22">
        <f t="shared" si="5"/>
        <v>0.0593831781799373</v>
      </c>
      <c r="V24" s="28">
        <f t="shared" ref="V24:AA24" si="30">J24/$I24</f>
        <v>0.19249107363093</v>
      </c>
      <c r="W24" s="28">
        <f t="shared" si="30"/>
        <v>0.434053701415772</v>
      </c>
      <c r="X24" s="28">
        <f t="shared" si="30"/>
        <v>0.296548604153006</v>
      </c>
      <c r="Y24" s="28">
        <f t="shared" si="30"/>
        <v>0.00873637599626866</v>
      </c>
      <c r="Z24" s="28">
        <f t="shared" si="30"/>
        <v>0.0366925997832885</v>
      </c>
      <c r="AA24" s="28">
        <f t="shared" si="30"/>
        <v>0.0314776327329927</v>
      </c>
      <c r="AB24">
        <f t="shared" si="7"/>
        <v>0.783487809470315</v>
      </c>
      <c r="AC24">
        <f t="shared" si="8"/>
        <v>0.626544775046701</v>
      </c>
    </row>
    <row r="25" ht="15" spans="1:29">
      <c r="A25" s="12" t="s">
        <v>23</v>
      </c>
      <c r="B25" s="13">
        <v>139363782</v>
      </c>
      <c r="C25" s="16">
        <v>1347037</v>
      </c>
      <c r="D25" s="17">
        <v>21951461</v>
      </c>
      <c r="E25" s="17">
        <v>70562035</v>
      </c>
      <c r="F25" s="17">
        <v>812739</v>
      </c>
      <c r="G25" s="17">
        <v>36350877</v>
      </c>
      <c r="H25" s="17">
        <v>8339633</v>
      </c>
      <c r="I25" s="23">
        <v>89924973</v>
      </c>
      <c r="J25" s="16">
        <v>16939106</v>
      </c>
      <c r="K25" s="17">
        <v>41971472</v>
      </c>
      <c r="L25" s="17">
        <v>24808826</v>
      </c>
      <c r="M25" s="17">
        <v>675092</v>
      </c>
      <c r="N25" s="17">
        <v>3032190</v>
      </c>
      <c r="O25" s="17">
        <v>2498286</v>
      </c>
      <c r="P25" s="22">
        <f t="shared" si="0"/>
        <v>0.00966561742705863</v>
      </c>
      <c r="Q25" s="22">
        <f t="shared" si="1"/>
        <v>0.157511949553723</v>
      </c>
      <c r="R25" s="22">
        <f t="shared" si="2"/>
        <v>0.506315442845832</v>
      </c>
      <c r="S25" s="22">
        <f t="shared" si="3"/>
        <v>0.00583178059849151</v>
      </c>
      <c r="T25" s="22">
        <f t="shared" si="4"/>
        <v>0.260834461280622</v>
      </c>
      <c r="U25" s="22">
        <f t="shared" si="5"/>
        <v>0.0598407482942735</v>
      </c>
      <c r="V25" s="28">
        <f t="shared" ref="V25:AA25" si="31">J25/$I25</f>
        <v>0.188369319832879</v>
      </c>
      <c r="W25" s="28">
        <f t="shared" si="31"/>
        <v>0.466738777892099</v>
      </c>
      <c r="X25" s="28">
        <f t="shared" si="31"/>
        <v>0.275883607993966</v>
      </c>
      <c r="Y25" s="28">
        <f t="shared" si="31"/>
        <v>0.00750728054152432</v>
      </c>
      <c r="Z25" s="28">
        <f t="shared" si="31"/>
        <v>0.0337191093735441</v>
      </c>
      <c r="AA25" s="28">
        <f t="shared" si="31"/>
        <v>0.027781893245606</v>
      </c>
      <c r="AB25">
        <f t="shared" si="7"/>
        <v>0.767149904126454</v>
      </c>
      <c r="AC25">
        <f t="shared" si="8"/>
        <v>0.655108097724978</v>
      </c>
    </row>
    <row r="26" ht="15" spans="1:29">
      <c r="A26" s="12" t="s">
        <v>24</v>
      </c>
      <c r="B26" s="13">
        <v>144165250</v>
      </c>
      <c r="C26" s="16">
        <v>1335345</v>
      </c>
      <c r="D26" s="17">
        <v>19201685</v>
      </c>
      <c r="E26" s="17">
        <v>69293668</v>
      </c>
      <c r="F26" s="17">
        <v>659988</v>
      </c>
      <c r="G26" s="17">
        <v>44640326</v>
      </c>
      <c r="H26" s="17">
        <v>9034238</v>
      </c>
      <c r="I26" s="23">
        <v>82540455</v>
      </c>
      <c r="J26" s="16">
        <v>13523462</v>
      </c>
      <c r="K26" s="17">
        <v>35932971</v>
      </c>
      <c r="L26" s="17">
        <v>26415328</v>
      </c>
      <c r="M26" s="17">
        <v>615420</v>
      </c>
      <c r="N26" s="17">
        <v>3356477</v>
      </c>
      <c r="O26" s="17">
        <v>2696796</v>
      </c>
      <c r="P26" s="22">
        <f t="shared" si="0"/>
        <v>0.00926259969028597</v>
      </c>
      <c r="Q26" s="22">
        <f t="shared" si="1"/>
        <v>0.13319218743768</v>
      </c>
      <c r="R26" s="22">
        <f t="shared" si="2"/>
        <v>0.480654443425167</v>
      </c>
      <c r="S26" s="22">
        <f t="shared" si="3"/>
        <v>0.0045779964311788</v>
      </c>
      <c r="T26" s="22">
        <f t="shared" si="4"/>
        <v>0.309646922542013</v>
      </c>
      <c r="U26" s="22">
        <f t="shared" si="5"/>
        <v>0.0626658504736752</v>
      </c>
      <c r="V26" s="28">
        <f t="shared" ref="V26:AA26" si="32">J26/$I26</f>
        <v>0.163840410135854</v>
      </c>
      <c r="W26" s="28">
        <f t="shared" si="32"/>
        <v>0.435337689863716</v>
      </c>
      <c r="X26" s="28">
        <f t="shared" si="32"/>
        <v>0.320028863422185</v>
      </c>
      <c r="Y26" s="28">
        <f t="shared" si="32"/>
        <v>0.00745598022206202</v>
      </c>
      <c r="Z26" s="28">
        <f t="shared" si="32"/>
        <v>0.0406646292415035</v>
      </c>
      <c r="AA26" s="28">
        <f t="shared" si="32"/>
        <v>0.0326724149994085</v>
      </c>
      <c r="AB26">
        <f t="shared" si="7"/>
        <v>0.79030136596718</v>
      </c>
      <c r="AC26">
        <f t="shared" si="8"/>
        <v>0.59917809999957</v>
      </c>
    </row>
    <row r="27" ht="15" spans="1:29">
      <c r="A27" s="18" t="s">
        <v>25</v>
      </c>
      <c r="B27" s="13">
        <v>140948238</v>
      </c>
      <c r="C27" s="16">
        <v>1466792</v>
      </c>
      <c r="D27" s="17">
        <v>18034227</v>
      </c>
      <c r="E27" s="17">
        <v>68130283</v>
      </c>
      <c r="F27" s="17">
        <v>711237</v>
      </c>
      <c r="G27" s="17">
        <v>42888337</v>
      </c>
      <c r="H27" s="17">
        <v>9717363</v>
      </c>
      <c r="I27" s="23">
        <v>83883661</v>
      </c>
      <c r="J27" s="16">
        <v>13269201</v>
      </c>
      <c r="K27" s="17">
        <v>34138996</v>
      </c>
      <c r="L27" s="17">
        <v>28913704</v>
      </c>
      <c r="M27" s="17">
        <v>594393</v>
      </c>
      <c r="N27" s="17">
        <v>3642120</v>
      </c>
      <c r="O27" s="17">
        <v>3325247</v>
      </c>
      <c r="P27" s="22">
        <f t="shared" si="0"/>
        <v>0.0104066004713021</v>
      </c>
      <c r="Q27" s="22">
        <f t="shared" si="1"/>
        <v>0.127949290150048</v>
      </c>
      <c r="R27" s="22">
        <f t="shared" si="2"/>
        <v>0.483370945013162</v>
      </c>
      <c r="S27" s="22">
        <f t="shared" si="3"/>
        <v>0.00504608649311388</v>
      </c>
      <c r="T27" s="22">
        <f t="shared" si="4"/>
        <v>0.304284307548421</v>
      </c>
      <c r="U27" s="22">
        <f t="shared" si="5"/>
        <v>0.0689427774187571</v>
      </c>
      <c r="V27" s="28">
        <f t="shared" ref="V27:AA27" si="33">J27/$I27</f>
        <v>0.158185763971365</v>
      </c>
      <c r="W27" s="28">
        <f t="shared" si="33"/>
        <v>0.406980281893038</v>
      </c>
      <c r="X27" s="28">
        <f t="shared" si="33"/>
        <v>0.344688150890315</v>
      </c>
      <c r="Y27" s="28">
        <f t="shared" si="33"/>
        <v>0.00708592105916789</v>
      </c>
      <c r="Z27" s="28">
        <f t="shared" si="33"/>
        <v>0.0434187058192417</v>
      </c>
      <c r="AA27" s="28">
        <f t="shared" si="33"/>
        <v>0.0396411763668732</v>
      </c>
      <c r="AB27">
        <f t="shared" si="7"/>
        <v>0.787655252561582</v>
      </c>
      <c r="AC27">
        <f t="shared" si="8"/>
        <v>0.565166045864403</v>
      </c>
    </row>
    <row r="28" ht="14.25" spans="16:29">
      <c r="P28" s="24">
        <f t="shared" ref="P28:AC28" si="34">MIN(P2:P27)</f>
        <v>0.00281169078443508</v>
      </c>
      <c r="Q28" s="24">
        <f t="shared" si="34"/>
        <v>0.0963356935245149</v>
      </c>
      <c r="R28" s="24">
        <f t="shared" si="34"/>
        <v>0.475044808631534</v>
      </c>
      <c r="S28" s="24">
        <f t="shared" si="34"/>
        <v>0.00429226847101588</v>
      </c>
      <c r="T28" s="24">
        <f t="shared" si="34"/>
        <v>0.260834461280622</v>
      </c>
      <c r="U28" s="24">
        <f t="shared" si="34"/>
        <v>0.0357553720106672</v>
      </c>
      <c r="V28" s="24">
        <f t="shared" si="34"/>
        <v>0.158185763971365</v>
      </c>
      <c r="W28" s="24">
        <f t="shared" si="34"/>
        <v>0.208469284211998</v>
      </c>
      <c r="X28" s="24">
        <f t="shared" si="34"/>
        <v>0.275883607993966</v>
      </c>
      <c r="Y28" s="24">
        <f t="shared" si="34"/>
        <v>0.00708592105916789</v>
      </c>
      <c r="Z28" s="24">
        <f t="shared" si="34"/>
        <v>0.0337191093735441</v>
      </c>
      <c r="AA28" s="24">
        <f t="shared" si="34"/>
        <v>0.027781893245606</v>
      </c>
      <c r="AB28" s="24">
        <f t="shared" si="34"/>
        <v>0.767149904126454</v>
      </c>
      <c r="AC28" s="24">
        <f t="shared" si="34"/>
        <v>0.38783525099528</v>
      </c>
    </row>
    <row r="29" spans="16:29">
      <c r="P29" s="24">
        <f t="shared" ref="P29:AC29" si="35">MAX(P2:P27)</f>
        <v>0.0104066004713021</v>
      </c>
      <c r="Q29" s="24">
        <f t="shared" si="35"/>
        <v>0.157511949553723</v>
      </c>
      <c r="R29" s="24">
        <f t="shared" si="35"/>
        <v>0.567378721842744</v>
      </c>
      <c r="S29" s="24">
        <f t="shared" si="35"/>
        <v>0.00719251424654696</v>
      </c>
      <c r="T29" s="24">
        <f t="shared" si="35"/>
        <v>0.359986684849356</v>
      </c>
      <c r="U29" s="24">
        <f t="shared" si="35"/>
        <v>0.0689427774187571</v>
      </c>
      <c r="V29" s="24">
        <f t="shared" si="35"/>
        <v>0.238660938434881</v>
      </c>
      <c r="W29" s="24">
        <f t="shared" si="35"/>
        <v>0.466738777892099</v>
      </c>
      <c r="X29" s="24">
        <f t="shared" si="35"/>
        <v>0.468219543742179</v>
      </c>
      <c r="Y29" s="24">
        <f t="shared" si="35"/>
        <v>0.0612192764929618</v>
      </c>
      <c r="Z29" s="24">
        <f t="shared" si="35"/>
        <v>0.0616362269766719</v>
      </c>
      <c r="AA29" s="24">
        <f t="shared" si="35"/>
        <v>0.0471550365326166</v>
      </c>
      <c r="AB29" s="24">
        <f t="shared" si="35"/>
        <v>0.85548406739927</v>
      </c>
      <c r="AC29" s="24">
        <f t="shared" si="35"/>
        <v>0.655108097724978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2025-07-19T22:22:00Z</dcterms:created>
  <dcterms:modified xsi:type="dcterms:W3CDTF">2025-07-23T06:15:29Z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9E3D3112EEDA4CF686E952AAB9210641</vt:lpwstr>
  </property>
  <property fmtid="{D5CDD505-2E9C-101B-9397-08002B2CF9AE}" pid="3" name="KSOProductBuildVer">
    <vt:lpwstr>1041-11.2.0.10624</vt:lpwstr>
  </property>
</Properties>
</file>